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heverton.candido\Downloads\"/>
    </mc:Choice>
  </mc:AlternateContent>
  <xr:revisionPtr revIDLastSave="0" documentId="13_ncr:1_{5B04F104-BA49-46B6-99F0-2FB03C0789E7}" xr6:coauthVersionLast="47" xr6:coauthVersionMax="47" xr10:uidLastSave="{00000000-0000-0000-0000-000000000000}"/>
  <bookViews>
    <workbookView xWindow="-4845" yWindow="-16320" windowWidth="38640" windowHeight="15720" xr2:uid="{00000000-000D-0000-FFFF-FFFF00000000}"/>
  </bookViews>
  <sheets>
    <sheet name="Correção Selic" sheetId="1" r:id="rId1"/>
    <sheet name="Recolhimentos (GPS e Darf)" sheetId="2" r:id="rId2"/>
    <sheet name="Crédito por Verba" sheetId="3" r:id="rId3"/>
    <sheet name="Selic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D7" i="1"/>
  <c r="E7" i="1"/>
  <c r="C82" i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E83" i="3"/>
  <c r="D83" i="3"/>
  <c r="C83" i="3"/>
  <c r="D81" i="1"/>
  <c r="E81" i="1"/>
  <c r="F81" i="1"/>
  <c r="D80" i="1"/>
  <c r="E80" i="1"/>
  <c r="F80" i="1"/>
  <c r="D79" i="1"/>
  <c r="E79" i="1"/>
  <c r="F79" i="1" s="1"/>
  <c r="D78" i="1"/>
  <c r="E78" i="1"/>
  <c r="F78" i="1"/>
  <c r="D77" i="1"/>
  <c r="E77" i="1"/>
  <c r="F77" i="1"/>
  <c r="D76" i="1"/>
  <c r="E76" i="1"/>
  <c r="F76" i="1"/>
  <c r="D75" i="1"/>
  <c r="E75" i="1"/>
  <c r="F75" i="1"/>
  <c r="D74" i="1"/>
  <c r="E74" i="1"/>
  <c r="F74" i="1"/>
  <c r="D73" i="1"/>
  <c r="E73" i="1"/>
  <c r="F73" i="1"/>
  <c r="D72" i="1"/>
  <c r="E72" i="1"/>
  <c r="F72" i="1"/>
  <c r="D71" i="1"/>
  <c r="E71" i="1"/>
  <c r="F71" i="1" s="1"/>
  <c r="D70" i="1"/>
  <c r="E70" i="1"/>
  <c r="F70" i="1"/>
  <c r="D69" i="1"/>
  <c r="E69" i="1"/>
  <c r="F69" i="1"/>
  <c r="D68" i="1"/>
  <c r="E68" i="1"/>
  <c r="F68" i="1" s="1"/>
  <c r="D67" i="1"/>
  <c r="E67" i="1"/>
  <c r="F67" i="1"/>
  <c r="D66" i="1"/>
  <c r="E66" i="1"/>
  <c r="F66" i="1"/>
  <c r="D65" i="1"/>
  <c r="E65" i="1"/>
  <c r="F65" i="1"/>
  <c r="D64" i="1"/>
  <c r="E64" i="1"/>
  <c r="F64" i="1"/>
  <c r="D63" i="1"/>
  <c r="E63" i="1"/>
  <c r="F63" i="1"/>
  <c r="D62" i="1"/>
  <c r="E62" i="1"/>
  <c r="F62" i="1"/>
  <c r="D61" i="1"/>
  <c r="E61" i="1"/>
  <c r="F61" i="1" s="1"/>
  <c r="D60" i="1"/>
  <c r="E60" i="1"/>
  <c r="F60" i="1"/>
  <c r="D59" i="1"/>
  <c r="E59" i="1"/>
  <c r="F59" i="1"/>
  <c r="D58" i="1"/>
  <c r="E58" i="1"/>
  <c r="F58" i="1"/>
  <c r="D57" i="1"/>
  <c r="E57" i="1"/>
  <c r="F57" i="1"/>
  <c r="D56" i="1"/>
  <c r="E56" i="1"/>
  <c r="F56" i="1" s="1"/>
  <c r="D55" i="1"/>
  <c r="E55" i="1"/>
  <c r="F55" i="1" s="1"/>
  <c r="D54" i="1"/>
  <c r="E54" i="1"/>
  <c r="F54" i="1"/>
  <c r="D53" i="1"/>
  <c r="E53" i="1"/>
  <c r="F53" i="1"/>
  <c r="D52" i="1"/>
  <c r="E52" i="1"/>
  <c r="F52" i="1"/>
  <c r="D51" i="1"/>
  <c r="E51" i="1"/>
  <c r="F51" i="1"/>
  <c r="D50" i="1"/>
  <c r="E50" i="1"/>
  <c r="F50" i="1"/>
  <c r="D49" i="1"/>
  <c r="E49" i="1"/>
  <c r="F49" i="1"/>
  <c r="D48" i="1"/>
  <c r="E48" i="1"/>
  <c r="F48" i="1"/>
  <c r="D47" i="1"/>
  <c r="E47" i="1"/>
  <c r="F47" i="1"/>
  <c r="D46" i="1"/>
  <c r="E46" i="1"/>
  <c r="F46" i="1"/>
  <c r="D45" i="1"/>
  <c r="E45" i="1"/>
  <c r="F45" i="1"/>
  <c r="D44" i="1"/>
  <c r="E44" i="1"/>
  <c r="F44" i="1"/>
  <c r="D43" i="1"/>
  <c r="E43" i="1"/>
  <c r="F43" i="1"/>
  <c r="D42" i="1"/>
  <c r="E42" i="1"/>
  <c r="F42" i="1"/>
  <c r="D41" i="1"/>
  <c r="E41" i="1"/>
  <c r="F41" i="1" s="1"/>
  <c r="D40" i="1"/>
  <c r="E40" i="1"/>
  <c r="F40" i="1"/>
  <c r="D39" i="1"/>
  <c r="E39" i="1"/>
  <c r="F39" i="1"/>
  <c r="D38" i="1"/>
  <c r="E38" i="1"/>
  <c r="F38" i="1"/>
  <c r="D37" i="1"/>
  <c r="E37" i="1"/>
  <c r="F37" i="1"/>
  <c r="D36" i="1"/>
  <c r="E36" i="1"/>
  <c r="F36" i="1"/>
  <c r="D35" i="1"/>
  <c r="E35" i="1"/>
  <c r="F35" i="1"/>
  <c r="D34" i="1"/>
  <c r="E34" i="1"/>
  <c r="F34" i="1" s="1"/>
  <c r="D33" i="1"/>
  <c r="E33" i="1"/>
  <c r="F33" i="1"/>
  <c r="D32" i="1"/>
  <c r="E32" i="1"/>
  <c r="F32" i="1"/>
  <c r="D31" i="1"/>
  <c r="E31" i="1"/>
  <c r="F31" i="1"/>
  <c r="D30" i="1"/>
  <c r="E30" i="1"/>
  <c r="F30" i="1" s="1"/>
  <c r="D29" i="1"/>
  <c r="E29" i="1"/>
  <c r="F29" i="1"/>
  <c r="D28" i="1"/>
  <c r="E28" i="1"/>
  <c r="F28" i="1" s="1"/>
  <c r="D27" i="1"/>
  <c r="E27" i="1"/>
  <c r="F27" i="1"/>
  <c r="D26" i="1"/>
  <c r="E26" i="1"/>
  <c r="F26" i="1"/>
  <c r="D25" i="1"/>
  <c r="E25" i="1"/>
  <c r="F25" i="1"/>
  <c r="D24" i="1"/>
  <c r="E24" i="1"/>
  <c r="F24" i="1"/>
  <c r="D23" i="1"/>
  <c r="E23" i="1"/>
  <c r="F23" i="1" s="1"/>
  <c r="D22" i="1"/>
  <c r="E22" i="1"/>
  <c r="F22" i="1"/>
  <c r="D21" i="1"/>
  <c r="E21" i="1"/>
  <c r="F21" i="1" s="1"/>
  <c r="D20" i="1"/>
  <c r="E20" i="1"/>
  <c r="F20" i="1" s="1"/>
  <c r="D19" i="1"/>
  <c r="E19" i="1"/>
  <c r="F19" i="1" s="1"/>
  <c r="D18" i="1"/>
  <c r="E18" i="1"/>
  <c r="F18" i="1"/>
  <c r="D17" i="1"/>
  <c r="E17" i="1"/>
  <c r="F17" i="1" s="1"/>
  <c r="D16" i="1"/>
  <c r="E16" i="1"/>
  <c r="F16" i="1"/>
  <c r="D15" i="1"/>
  <c r="E15" i="1"/>
  <c r="F15" i="1" s="1"/>
  <c r="D14" i="1"/>
  <c r="E14" i="1"/>
  <c r="F14" i="1"/>
  <c r="D13" i="1"/>
  <c r="E13" i="1"/>
  <c r="F13" i="1" s="1"/>
  <c r="D12" i="1"/>
  <c r="E12" i="1"/>
  <c r="F12" i="1" s="1"/>
  <c r="D11" i="1"/>
  <c r="E11" i="1"/>
  <c r="F11" i="1" s="1"/>
  <c r="D10" i="1"/>
  <c r="E10" i="1"/>
  <c r="F10" i="1"/>
  <c r="D9" i="1"/>
  <c r="E9" i="1"/>
  <c r="F9" i="1" s="1"/>
  <c r="D8" i="1"/>
  <c r="E8" i="1"/>
  <c r="F8" i="1"/>
  <c r="F82" i="1" l="1"/>
</calcChain>
</file>

<file path=xl/sharedStrings.xml><?xml version="1.0" encoding="utf-8"?>
<sst xmlns="http://schemas.openxmlformats.org/spreadsheetml/2006/main" count="52" uniqueCount="36">
  <si>
    <t>EXEMPLO PRÉ-MOLDADOS LTDA</t>
  </si>
  <si>
    <t>11.222.333/0001-81</t>
  </si>
  <si>
    <t>Correção Selic do Crédito</t>
  </si>
  <si>
    <t>Periodo</t>
  </si>
  <si>
    <t>Crédito original</t>
  </si>
  <si>
    <t>SELIC Acumulada</t>
  </si>
  <si>
    <t>Correção (SELIC)</t>
  </si>
  <si>
    <t>Valor Corrigido</t>
  </si>
  <si>
    <t>13/2013</t>
  </si>
  <si>
    <t>13/2014</t>
  </si>
  <si>
    <t>13/2016</t>
  </si>
  <si>
    <t>Guias de Arrecadação INSS (GPS e DARF)</t>
  </si>
  <si>
    <t>GPS (2100)</t>
  </si>
  <si>
    <t>DARF (1410)</t>
  </si>
  <si>
    <t>Número do Documento</t>
  </si>
  <si>
    <t>Competência</t>
  </si>
  <si>
    <t>Data de Arrecadação</t>
  </si>
  <si>
    <t>Valor Total</t>
  </si>
  <si>
    <t>13/2019</t>
  </si>
  <si>
    <t>13/2010</t>
  </si>
  <si>
    <t>13/2020</t>
  </si>
  <si>
    <t>13/2011</t>
  </si>
  <si>
    <t>13/2021</t>
  </si>
  <si>
    <t>13/2012</t>
  </si>
  <si>
    <t>13/2015</t>
  </si>
  <si>
    <t>13/2017</t>
  </si>
  <si>
    <t>13/2018</t>
  </si>
  <si>
    <t>Valor do Crédito por Verba</t>
  </si>
  <si>
    <t>Auxilio Doença</t>
  </si>
  <si>
    <t>Aviso Prévio Indenizado</t>
  </si>
  <si>
    <t>Salário Maternidade</t>
  </si>
  <si>
    <t>Total</t>
  </si>
  <si>
    <t>Período</t>
  </si>
  <si>
    <t>Taxa SELIC Mês - RFB</t>
  </si>
  <si>
    <t>Vlr SELIC Acumulada - RFB</t>
  </si>
  <si>
    <t>Vlr SELIC Atualização - Créditos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</si>
</sst>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</font>
    <font>
      <b/>
      <sz val="12"/>
      <color rgb="FF000000"/>
      <name val="Cambria"/>
      <family val="1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FFFFFF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n">
        <color rgb="FFF9C265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/>
    <xf numFmtId="14" fontId="2" fillId="2" borderId="0" xfId="0" applyNumberFormat="1" applyFont="1" applyFill="1"/>
    <xf numFmtId="17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44" fontId="4" fillId="2" borderId="0" xfId="1" applyFont="1" applyFill="1" applyAlignment="1">
      <alignment horizontal="center"/>
    </xf>
    <xf numFmtId="8" fontId="2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14" fontId="0" fillId="2" borderId="0" xfId="0" applyNumberFormat="1" applyFill="1"/>
    <xf numFmtId="4" fontId="0" fillId="2" borderId="0" xfId="0" applyNumberFormat="1" applyFill="1"/>
    <xf numFmtId="3" fontId="0" fillId="2" borderId="0" xfId="0" applyNumberFormat="1" applyFill="1"/>
    <xf numFmtId="0" fontId="6" fillId="0" borderId="0" xfId="0" applyFont="1"/>
    <xf numFmtId="9" fontId="0" fillId="2" borderId="0" xfId="0" applyNumberFormat="1" applyFill="1"/>
    <xf numFmtId="0" fontId="6" fillId="2" borderId="0" xfId="0" applyFont="1" applyFill="1"/>
    <xf numFmtId="14" fontId="2" fillId="2" borderId="0" xfId="0" applyNumberFormat="1" applyFont="1" applyFill="1" applyAlignment="1">
      <alignment horizontal="center"/>
    </xf>
    <xf numFmtId="8" fontId="2" fillId="2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14" fontId="0" fillId="0" borderId="0" xfId="0" applyNumberFormat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8" fontId="0" fillId="0" borderId="0" xfId="0" applyNumberFormat="1"/>
    <xf numFmtId="0" fontId="5" fillId="2" borderId="2" xfId="0" applyFont="1" applyFill="1" applyBorder="1" applyAlignment="1">
      <alignment horizontal="center"/>
    </xf>
  </cellXfs>
  <cellStyles count="2">
    <cellStyle name="Moeda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1</xdr:row>
      <xdr:rowOff>47625</xdr:rowOff>
    </xdr:from>
    <xdr:to>
      <xdr:col>2</xdr:col>
      <xdr:colOff>704850</xdr:colOff>
      <xdr:row>3</xdr:row>
      <xdr:rowOff>114300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66675</xdr:rowOff>
    </xdr:from>
    <xdr:to>
      <xdr:col>1</xdr:col>
      <xdr:colOff>1485900</xdr:colOff>
      <xdr:row>3</xdr:row>
      <xdr:rowOff>133350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57150</xdr:rowOff>
    </xdr:from>
    <xdr:to>
      <xdr:col>1</xdr:col>
      <xdr:colOff>1400175</xdr:colOff>
      <xdr:row>3</xdr:row>
      <xdr:rowOff>123825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showGridLines="0" tabSelected="1" workbookViewId="0">
      <selection activeCell="C84" sqref="C84"/>
    </sheetView>
  </sheetViews>
  <sheetFormatPr defaultRowHeight="14.4" x14ac:dyDescent="0.3"/>
  <cols>
    <col min="1" max="1" width="5.44140625" customWidth="1"/>
    <col min="2" max="2" width="10.5546875" bestFit="1" customWidth="1"/>
    <col min="3" max="3" width="17.6640625" bestFit="1" customWidth="1"/>
    <col min="4" max="4" width="24.33203125" style="2" customWidth="1"/>
    <col min="5" max="5" width="19.33203125" bestFit="1" customWidth="1"/>
    <col min="6" max="6" width="17.88671875" bestFit="1" customWidth="1"/>
  </cols>
  <sheetData>
    <row r="1" spans="1:6" x14ac:dyDescent="0.3">
      <c r="A1" s="1"/>
      <c r="B1" s="1"/>
      <c r="C1" s="1"/>
      <c r="E1" s="1"/>
      <c r="F1" s="1"/>
    </row>
    <row r="2" spans="1:6" x14ac:dyDescent="0.3">
      <c r="A2" s="1"/>
      <c r="B2" s="5"/>
      <c r="C2" s="5"/>
      <c r="D2" s="17" t="s">
        <v>0</v>
      </c>
      <c r="E2" s="5"/>
      <c r="F2" s="1"/>
    </row>
    <row r="3" spans="1:6" x14ac:dyDescent="0.3">
      <c r="A3" s="1"/>
      <c r="B3" s="5"/>
      <c r="C3" s="5"/>
      <c r="D3" s="2" t="s">
        <v>1</v>
      </c>
      <c r="E3" s="5"/>
      <c r="F3" s="1"/>
    </row>
    <row r="4" spans="1:6" x14ac:dyDescent="0.3">
      <c r="A4" s="1"/>
      <c r="B4" s="5"/>
      <c r="C4" s="5"/>
      <c r="D4" s="17" t="s">
        <v>2</v>
      </c>
      <c r="E4" s="5"/>
      <c r="F4" s="1"/>
    </row>
    <row r="5" spans="1:6" x14ac:dyDescent="0.3">
      <c r="A5" s="1"/>
      <c r="B5" s="5"/>
      <c r="C5" s="5"/>
      <c r="E5" s="5"/>
      <c r="F5" s="1"/>
    </row>
    <row r="6" spans="1:6" ht="15.6" x14ac:dyDescent="0.3">
      <c r="A6" s="1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spans="1:6" x14ac:dyDescent="0.3">
      <c r="B7" s="3">
        <v>40695</v>
      </c>
      <c r="C7" s="12">
        <v>280.13</v>
      </c>
      <c r="D7" s="25">
        <f>IFERROR(VLOOKUP(IF(ISTEXT(B7),DATE(RIGHT(B7,4),12,1),B7),Selic!$A:$D,3,FALSE),"")</f>
        <v>139.84</v>
      </c>
      <c r="E7" s="12">
        <f>IF(D7="","",C7*(D7/100))</f>
        <v>391.733792</v>
      </c>
      <c r="F7" s="13">
        <f>IF(D7="","",C7+E7)</f>
        <v>671.863792</v>
      </c>
    </row>
    <row r="8" spans="1:6" x14ac:dyDescent="0.3">
      <c r="B8" s="3">
        <v>40725</v>
      </c>
      <c r="C8" s="12">
        <v>381.99</v>
      </c>
      <c r="D8" s="25">
        <f>IFERROR(VLOOKUP(IF(ISTEXT(B8),DATE(RIGHT(B8,4),12,1),B8),Selic!$A:$D,3,FALSE),"")</f>
        <v>138.87</v>
      </c>
      <c r="E8" s="12">
        <f t="shared" ref="E8:E70" si="0">IF(D8="","",C8*(D8/100))</f>
        <v>530.469513</v>
      </c>
      <c r="F8" s="13">
        <f t="shared" ref="F8:F40" si="1">IF(D8="","",C8+E8)</f>
        <v>912.459513</v>
      </c>
    </row>
    <row r="9" spans="1:6" x14ac:dyDescent="0.3">
      <c r="B9" s="3">
        <v>40756</v>
      </c>
      <c r="C9" s="12">
        <v>331.06</v>
      </c>
      <c r="D9" s="25">
        <f>IFERROR(VLOOKUP(IF(ISTEXT(B9),DATE(RIGHT(B9,4),12,1),B9),Selic!$A:$D,3,FALSE),"")</f>
        <v>137.80000000000001</v>
      </c>
      <c r="E9" s="12">
        <f t="shared" si="0"/>
        <v>456.20068</v>
      </c>
      <c r="F9" s="13">
        <f t="shared" si="1"/>
        <v>787.26068</v>
      </c>
    </row>
    <row r="10" spans="1:6" x14ac:dyDescent="0.3">
      <c r="B10" s="3">
        <v>40969</v>
      </c>
      <c r="C10" s="12">
        <v>198.39</v>
      </c>
      <c r="D10" s="25">
        <f>IFERROR(VLOOKUP(IF(ISTEXT(B10),DATE(RIGHT(B10,4),12,1),B10),Selic!$A:$D,3,FALSE),"")</f>
        <v>131.75</v>
      </c>
      <c r="E10" s="12">
        <f t="shared" si="0"/>
        <v>261.378825</v>
      </c>
      <c r="F10" s="13">
        <f t="shared" si="1"/>
        <v>459.768825</v>
      </c>
    </row>
    <row r="11" spans="1:6" x14ac:dyDescent="0.3">
      <c r="B11" s="3">
        <v>41000</v>
      </c>
      <c r="C11" s="12">
        <v>13.23</v>
      </c>
      <c r="D11" s="25">
        <f>IFERROR(VLOOKUP(IF(ISTEXT(B11),DATE(RIGHT(B11,4),12,1),B11),Selic!$A:$D,3,FALSE),"")</f>
        <v>131.04</v>
      </c>
      <c r="E11" s="12">
        <f t="shared" si="0"/>
        <v>17.336592</v>
      </c>
      <c r="F11" s="13">
        <f t="shared" si="1"/>
        <v>30.566592</v>
      </c>
    </row>
    <row r="12" spans="1:6" x14ac:dyDescent="0.3">
      <c r="B12" s="3">
        <v>41306</v>
      </c>
      <c r="C12" s="12">
        <v>275.31</v>
      </c>
      <c r="D12" s="25">
        <f>IFERROR(VLOOKUP(IF(ISTEXT(B12),DATE(RIGHT(B12,4),12,1),B12),Selic!$A:$D,3,FALSE),"")</f>
        <v>124.95</v>
      </c>
      <c r="E12" s="12">
        <f t="shared" si="0"/>
        <v>343.999845</v>
      </c>
      <c r="F12" s="13">
        <f t="shared" si="1"/>
        <v>619.309845</v>
      </c>
    </row>
    <row r="13" spans="1:6" x14ac:dyDescent="0.3">
      <c r="B13" s="3">
        <v>41426</v>
      </c>
      <c r="C13" s="12">
        <v>242.64</v>
      </c>
      <c r="D13" s="25">
        <f>IFERROR(VLOOKUP(IF(ISTEXT(B13),DATE(RIGHT(B13,4),12,1),B13),Selic!$A:$D,3,FALSE),"")</f>
        <v>122.58</v>
      </c>
      <c r="E13" s="12">
        <f t="shared" si="0"/>
        <v>297.428112</v>
      </c>
      <c r="F13" s="13">
        <f t="shared" si="1"/>
        <v>540.068112</v>
      </c>
    </row>
    <row r="14" spans="1:6" x14ac:dyDescent="0.3">
      <c r="B14" s="3">
        <v>41456</v>
      </c>
      <c r="C14" s="12">
        <v>382.22</v>
      </c>
      <c r="D14" s="25">
        <f>IFERROR(VLOOKUP(IF(ISTEXT(B14),DATE(RIGHT(B14,4),12,1),B14),Selic!$A:$D,3,FALSE),"")</f>
        <v>121.86</v>
      </c>
      <c r="E14" s="12">
        <f t="shared" si="0"/>
        <v>465.773292</v>
      </c>
      <c r="F14" s="13">
        <f t="shared" si="1"/>
        <v>847.993292</v>
      </c>
    </row>
    <row r="15" spans="1:6" x14ac:dyDescent="0.3">
      <c r="B15" s="3">
        <v>41518</v>
      </c>
      <c r="C15" s="12">
        <v>65.02</v>
      </c>
      <c r="D15" s="25">
        <f>IFERROR(VLOOKUP(IF(ISTEXT(B15),DATE(RIGHT(B15,4),12,1),B15),Selic!$A:$D,3,FALSE),"")</f>
        <v>120.44</v>
      </c>
      <c r="E15" s="12">
        <f t="shared" si="0"/>
        <v>78.310088</v>
      </c>
      <c r="F15" s="13">
        <f t="shared" si="1"/>
        <v>143.330088</v>
      </c>
    </row>
    <row r="16" spans="1:6" x14ac:dyDescent="0.3">
      <c r="B16" s="3">
        <v>41548</v>
      </c>
      <c r="C16" s="12">
        <v>474.59</v>
      </c>
      <c r="D16" s="25">
        <f>IFERROR(VLOOKUP(IF(ISTEXT(B16),DATE(RIGHT(B16,4),12,1),B16),Selic!$A:$D,3,FALSE),"")</f>
        <v>119.63</v>
      </c>
      <c r="E16" s="12">
        <f t="shared" si="0"/>
        <v>567.752017</v>
      </c>
      <c r="F16" s="13">
        <f t="shared" si="1"/>
        <v>1042.342017</v>
      </c>
    </row>
    <row r="17" spans="2:6" x14ac:dyDescent="0.3">
      <c r="B17" s="3">
        <v>41579</v>
      </c>
      <c r="C17" s="12">
        <v>349.0</v>
      </c>
      <c r="D17" s="25">
        <f>IFERROR(VLOOKUP(IF(ISTEXT(B17),DATE(RIGHT(B17,4),12,1),B17),Selic!$A:$D,3,FALSE),"")</f>
        <v>118.91</v>
      </c>
      <c r="E17" s="12">
        <f t="shared" si="0"/>
        <v>414.9959</v>
      </c>
      <c r="F17" s="13">
        <f t="shared" si="1"/>
        <v>763.9959</v>
      </c>
    </row>
    <row r="18" spans="2:6" x14ac:dyDescent="0.3">
      <c r="B18" s="3">
        <v>41609</v>
      </c>
      <c r="C18" s="12">
        <v>400.41</v>
      </c>
      <c r="D18" s="25">
        <f>IFERROR(VLOOKUP(IF(ISTEXT(B18),DATE(RIGHT(B18,4),12,1),B18),Selic!$A:$D,3,FALSE),"")</f>
        <v>118.12</v>
      </c>
      <c r="E18" s="12">
        <f t="shared" si="0"/>
        <v>472.964292</v>
      </c>
      <c r="F18" s="13">
        <f t="shared" si="1"/>
        <v>873.374292</v>
      </c>
    </row>
    <row r="19" spans="2:6" x14ac:dyDescent="0.3">
      <c r="B19" s="3" t="s">
        <v>8</v>
      </c>
      <c r="C19" s="12">
        <v>45.3</v>
      </c>
      <c r="D19" s="25">
        <f>IFERROR(VLOOKUP(IF(ISTEXT(B19),DATE(RIGHT(B19,4),12,1),B19),Selic!$A:$D,3,FALSE),"")</f>
        <v>118.12</v>
      </c>
      <c r="E19" s="12">
        <f t="shared" si="0"/>
        <v>53.50836</v>
      </c>
      <c r="F19" s="13">
        <f t="shared" si="1"/>
        <v>98.80836</v>
      </c>
    </row>
    <row r="20" spans="2:6" x14ac:dyDescent="0.3">
      <c r="B20" s="3">
        <v>41640</v>
      </c>
      <c r="C20" s="12">
        <v>472.8</v>
      </c>
      <c r="D20" s="25">
        <f>IFERROR(VLOOKUP(IF(ISTEXT(B20),DATE(RIGHT(B20,4),12,1),B20),Selic!$A:$D,3,FALSE),"")</f>
        <v>117.27</v>
      </c>
      <c r="E20" s="12">
        <f t="shared" si="0"/>
        <v>554.45256</v>
      </c>
      <c r="F20" s="13">
        <f t="shared" si="1"/>
        <v>1027.25256</v>
      </c>
    </row>
    <row r="21" spans="2:6" x14ac:dyDescent="0.3">
      <c r="B21" s="3">
        <v>41671</v>
      </c>
      <c r="C21" s="12">
        <v>646.9</v>
      </c>
      <c r="D21" s="25">
        <f>IFERROR(VLOOKUP(IF(ISTEXT(B21),DATE(RIGHT(B21,4),12,1),B21),Selic!$A:$D,3,FALSE),"")</f>
        <v>116.48</v>
      </c>
      <c r="E21" s="12">
        <f t="shared" si="0"/>
        <v>753.50912</v>
      </c>
      <c r="F21" s="13">
        <f t="shared" si="1"/>
        <v>1400.40912</v>
      </c>
    </row>
    <row r="22" spans="2:6" x14ac:dyDescent="0.3">
      <c r="B22" s="3">
        <v>41699</v>
      </c>
      <c r="C22" s="12">
        <v>559.42</v>
      </c>
      <c r="D22" s="25">
        <f>IFERROR(VLOOKUP(IF(ISTEXT(B22),DATE(RIGHT(B22,4),12,1),B22),Selic!$A:$D,3,FALSE),"")</f>
        <v>115.71</v>
      </c>
      <c r="E22" s="12">
        <f t="shared" si="0"/>
        <v>647.304882</v>
      </c>
      <c r="F22" s="13">
        <f t="shared" si="1"/>
        <v>1206.724882</v>
      </c>
    </row>
    <row r="23" spans="2:6" x14ac:dyDescent="0.3">
      <c r="B23" s="3">
        <v>41760</v>
      </c>
      <c r="C23" s="12">
        <v>510.66</v>
      </c>
      <c r="D23" s="25">
        <f>IFERROR(VLOOKUP(IF(ISTEXT(B23),DATE(RIGHT(B23,4),12,1),B23),Selic!$A:$D,3,FALSE),"")</f>
        <v>114.02</v>
      </c>
      <c r="E23" s="12">
        <f t="shared" si="0"/>
        <v>582.254532</v>
      </c>
      <c r="F23" s="13">
        <f t="shared" si="1"/>
        <v>1092.914532</v>
      </c>
    </row>
    <row r="24" spans="2:6" x14ac:dyDescent="0.3">
      <c r="B24" s="3">
        <v>41883</v>
      </c>
      <c r="C24" s="12">
        <v>436.7</v>
      </c>
      <c r="D24" s="25">
        <f>IFERROR(VLOOKUP(IF(ISTEXT(B24),DATE(RIGHT(B24,4),12,1),B24),Selic!$A:$D,3,FALSE),"")</f>
        <v>110.47</v>
      </c>
      <c r="E24" s="12">
        <f t="shared" si="0"/>
        <v>482.42249</v>
      </c>
      <c r="F24" s="13">
        <f t="shared" ref="F24" si="2">IF(D24="","",C24+E24)</f>
        <v>919.12249</v>
      </c>
    </row>
    <row r="25" spans="2:6" x14ac:dyDescent="0.3">
      <c r="B25" s="3">
        <v>41913</v>
      </c>
      <c r="C25" s="12">
        <v>689.53</v>
      </c>
      <c r="D25" s="25">
        <f>IFERROR(VLOOKUP(IF(ISTEXT(B25),DATE(RIGHT(B25,4),12,1),B25),Selic!$A:$D,3,FALSE),"")</f>
        <v>109.52</v>
      </c>
      <c r="E25" s="12">
        <f t="shared" si="0"/>
        <v>755.173256</v>
      </c>
      <c r="F25" s="13">
        <f t="shared" si="1"/>
        <v>1444.703256</v>
      </c>
    </row>
    <row r="26" spans="2:6" x14ac:dyDescent="0.3">
      <c r="B26" s="3">
        <v>41944</v>
      </c>
      <c r="C26" s="12">
        <v>689.53</v>
      </c>
      <c r="D26" s="25">
        <f>IFERROR(VLOOKUP(IF(ISTEXT(B26),DATE(RIGHT(B26,4),12,1),B26),Selic!$A:$D,3,FALSE),"")</f>
        <v>108.68</v>
      </c>
      <c r="E26" s="12">
        <f t="shared" si="0"/>
        <v>749.381204</v>
      </c>
      <c r="F26" s="13">
        <f t="shared" si="1"/>
        <v>1438.911204</v>
      </c>
    </row>
    <row r="27" spans="2:6" x14ac:dyDescent="0.3">
      <c r="B27" s="3">
        <v>41974</v>
      </c>
      <c r="C27" s="12">
        <v>93.47</v>
      </c>
      <c r="D27" s="25">
        <f>IFERROR(VLOOKUP(IF(ISTEXT(B27),DATE(RIGHT(B27,4),12,1),B27),Selic!$A:$D,3,FALSE),"")</f>
        <v>107.72</v>
      </c>
      <c r="E27" s="12">
        <f t="shared" si="0"/>
        <v>100.685884</v>
      </c>
      <c r="F27" s="13">
        <f t="shared" si="1"/>
        <v>194.155884</v>
      </c>
    </row>
    <row r="28" spans="2:6" x14ac:dyDescent="0.3">
      <c r="B28" s="3" t="s">
        <v>9</v>
      </c>
      <c r="C28" s="12">
        <v>689.53</v>
      </c>
      <c r="D28" s="25">
        <f>IFERROR(VLOOKUP(IF(ISTEXT(B28),DATE(RIGHT(B28,4),12,1),B28),Selic!$A:$D,3,FALSE),"")</f>
        <v>107.72</v>
      </c>
      <c r="E28" s="12">
        <f t="shared" si="0"/>
        <v>742.761716</v>
      </c>
      <c r="F28" s="13">
        <f t="shared" si="1"/>
        <v>1432.291716</v>
      </c>
    </row>
    <row r="29" spans="2:6" x14ac:dyDescent="0.3">
      <c r="B29" s="3">
        <v>42095</v>
      </c>
      <c r="C29" s="12">
        <v>1024.07</v>
      </c>
      <c r="D29" s="25">
        <f>IFERROR(VLOOKUP(IF(ISTEXT(B29),DATE(RIGHT(B29,4),12,1),B29),Selic!$A:$D,3,FALSE),"")</f>
        <v>103.97</v>
      </c>
      <c r="E29" s="12">
        <f t="shared" si="0"/>
        <v>1064.725579</v>
      </c>
      <c r="F29" s="13">
        <f t="shared" si="1"/>
        <v>2088.795579</v>
      </c>
    </row>
    <row r="30" spans="2:6" x14ac:dyDescent="0.3">
      <c r="B30" s="3">
        <v>42370</v>
      </c>
      <c r="C30" s="12">
        <v>2897.48</v>
      </c>
      <c r="D30" s="25">
        <f>IFERROR(VLOOKUP(IF(ISTEXT(B30),DATE(RIGHT(B30,4),12,1),B30),Selic!$A:$D,3,FALSE),"")</f>
        <v>94.12</v>
      </c>
      <c r="E30" s="12">
        <f t="shared" si="0"/>
        <v>2727.108176</v>
      </c>
      <c r="F30" s="13">
        <f t="shared" si="1"/>
        <v>5624.588176</v>
      </c>
    </row>
    <row r="31" spans="2:6" x14ac:dyDescent="0.3">
      <c r="B31" s="3">
        <v>42401</v>
      </c>
      <c r="C31" s="12">
        <v>1609.85</v>
      </c>
      <c r="D31" s="25">
        <f>IFERROR(VLOOKUP(IF(ISTEXT(B31),DATE(RIGHT(B31,4),12,1),B31),Selic!$A:$D,3,FALSE),"")</f>
        <v>93.12</v>
      </c>
      <c r="E31" s="12">
        <f t="shared" si="0"/>
        <v>1499.09232</v>
      </c>
      <c r="F31" s="13">
        <f t="shared" si="1"/>
        <v>3108.94232</v>
      </c>
    </row>
    <row r="32" spans="2:6" x14ac:dyDescent="0.3">
      <c r="B32" s="3">
        <v>42430</v>
      </c>
      <c r="C32" s="12">
        <v>962.08</v>
      </c>
      <c r="D32" s="25">
        <f>IFERROR(VLOOKUP(IF(ISTEXT(B32),DATE(RIGHT(B32,4),12,1),B32),Selic!$A:$D,3,FALSE),"")</f>
        <v>91.96</v>
      </c>
      <c r="E32" s="12">
        <f t="shared" si="0"/>
        <v>884.728768</v>
      </c>
      <c r="F32" s="13">
        <f t="shared" si="1"/>
        <v>1846.808768</v>
      </c>
    </row>
    <row r="33" spans="2:6" x14ac:dyDescent="0.3">
      <c r="B33" s="3">
        <v>42461</v>
      </c>
      <c r="C33" s="12">
        <v>688.36</v>
      </c>
      <c r="D33" s="25">
        <f>IFERROR(VLOOKUP(IF(ISTEXT(B33),DATE(RIGHT(B33,4),12,1),B33),Selic!$A:$D,3,FALSE),"")</f>
        <v>90.9</v>
      </c>
      <c r="E33" s="12">
        <f t="shared" si="0"/>
        <v>625.71924</v>
      </c>
      <c r="F33" s="13">
        <f t="shared" si="1"/>
        <v>1314.07924</v>
      </c>
    </row>
    <row r="34" spans="2:6" x14ac:dyDescent="0.3">
      <c r="B34" s="3">
        <v>42491</v>
      </c>
      <c r="C34" s="12">
        <v>704.51</v>
      </c>
      <c r="D34" s="25">
        <f>IFERROR(VLOOKUP(IF(ISTEXT(B34),DATE(RIGHT(B34,4),12,1),B34),Selic!$A:$D,3,FALSE),"")</f>
        <v>89.79</v>
      </c>
      <c r="E34" s="12">
        <f t="shared" si="0"/>
        <v>632.579529</v>
      </c>
      <c r="F34" s="13">
        <f t="shared" si="1"/>
        <v>1337.089529</v>
      </c>
    </row>
    <row r="35" spans="2:6" x14ac:dyDescent="0.3">
      <c r="B35" s="3">
        <v>42522</v>
      </c>
      <c r="C35" s="12">
        <v>1281.17</v>
      </c>
      <c r="D35" s="25">
        <f>IFERROR(VLOOKUP(IF(ISTEXT(B35),DATE(RIGHT(B35,4),12,1),B35),Selic!$A:$D,3,FALSE),"")</f>
        <v>88.63</v>
      </c>
      <c r="E35" s="12">
        <f t="shared" si="0"/>
        <v>1135.500971</v>
      </c>
      <c r="F35" s="13">
        <f t="shared" si="1"/>
        <v>2416.670971</v>
      </c>
    </row>
    <row r="36" spans="2:6" x14ac:dyDescent="0.3">
      <c r="B36" s="3">
        <v>42552</v>
      </c>
      <c r="C36" s="12">
        <v>1126.51</v>
      </c>
      <c r="D36" s="25">
        <f>IFERROR(VLOOKUP(IF(ISTEXT(B36),DATE(RIGHT(B36,4),12,1),B36),Selic!$A:$D,3,FALSE),"")</f>
        <v>87.52</v>
      </c>
      <c r="E36" s="12">
        <f t="shared" si="0"/>
        <v>985.921552</v>
      </c>
      <c r="F36" s="13">
        <f t="shared" si="1"/>
        <v>2112.431552</v>
      </c>
    </row>
    <row r="37" spans="2:6" x14ac:dyDescent="0.3">
      <c r="B37" s="3">
        <v>42583</v>
      </c>
      <c r="C37" s="12">
        <v>752.89</v>
      </c>
      <c r="D37" s="25">
        <f>IFERROR(VLOOKUP(IF(ISTEXT(B37),DATE(RIGHT(B37,4),12,1),B37),Selic!$A:$D,3,FALSE),"")</f>
        <v>86.3</v>
      </c>
      <c r="E37" s="12">
        <f t="shared" si="0"/>
        <v>649.74407</v>
      </c>
      <c r="F37" s="13">
        <f t="shared" ref="F37" si="3">IF(D37="","",C37+E37)</f>
        <v>1402.63407</v>
      </c>
    </row>
    <row r="38" spans="2:6" x14ac:dyDescent="0.3">
      <c r="B38" s="3">
        <v>42614</v>
      </c>
      <c r="C38" s="12">
        <v>1084.51</v>
      </c>
      <c r="D38" s="25">
        <f>IFERROR(VLOOKUP(IF(ISTEXT(B38),DATE(RIGHT(B38,4),12,1),B38),Selic!$A:$D,3,FALSE),"")</f>
        <v>85.19</v>
      </c>
      <c r="E38" s="12">
        <f t="shared" si="0"/>
        <v>923.894069</v>
      </c>
      <c r="F38" s="13">
        <f t="shared" si="1"/>
        <v>2008.404069</v>
      </c>
    </row>
    <row r="39" spans="2:6" x14ac:dyDescent="0.3">
      <c r="B39" s="3">
        <v>42644</v>
      </c>
      <c r="C39" s="12">
        <v>1018.2</v>
      </c>
      <c r="D39" s="25">
        <f>IFERROR(VLOOKUP(IF(ISTEXT(B39),DATE(RIGHT(B39,4),12,1),B39),Selic!$A:$D,3,FALSE),"")</f>
        <v>84.14</v>
      </c>
      <c r="E39" s="12">
        <f t="shared" si="0"/>
        <v>856.71348</v>
      </c>
      <c r="F39" s="13">
        <f t="shared" si="1"/>
        <v>1874.91348</v>
      </c>
    </row>
    <row r="40" spans="2:6" x14ac:dyDescent="0.3">
      <c r="B40" s="3">
        <v>42675</v>
      </c>
      <c r="C40" s="12">
        <v>2202.6</v>
      </c>
      <c r="D40" s="25">
        <f>IFERROR(VLOOKUP(IF(ISTEXT(B40),DATE(RIGHT(B40,4),12,1),B40),Selic!$A:$D,3,FALSE),"")</f>
        <v>83.1</v>
      </c>
      <c r="E40" s="12">
        <f t="shared" si="0"/>
        <v>1830.3606</v>
      </c>
      <c r="F40" s="13">
        <f t="shared" si="1"/>
        <v>4032.9606</v>
      </c>
    </row>
    <row r="41" spans="2:6" x14ac:dyDescent="0.3">
      <c r="B41" s="3" t="s">
        <v>10</v>
      </c>
      <c r="C41" s="12">
        <v>752.89</v>
      </c>
      <c r="D41" s="25">
        <f>IFERROR(VLOOKUP(IF(ISTEXT(B41),DATE(RIGHT(B41,4),12,1),B41),Selic!$A:$D,3,FALSE),"")</f>
        <v>81.98</v>
      </c>
      <c r="E41" s="12">
        <f t="shared" si="0"/>
        <v>617.219222</v>
      </c>
      <c r="F41" s="13">
        <f t="shared" ref="F41:F68" si="4">IF(D41="","",C41+E41)</f>
        <v>1370.109222</v>
      </c>
    </row>
    <row r="42" spans="2:6" x14ac:dyDescent="0.3">
      <c r="B42" s="3">
        <v>42736</v>
      </c>
      <c r="C42" s="12">
        <v>750.52</v>
      </c>
      <c r="D42" s="25">
        <f>IFERROR(VLOOKUP(IF(ISTEXT(B42),DATE(RIGHT(B42,4),12,1),B42),Selic!$A:$D,3,FALSE),"")</f>
        <v>80.89</v>
      </c>
      <c r="E42" s="12">
        <f t="shared" si="0"/>
        <v>607.095628</v>
      </c>
      <c r="F42" s="13">
        <f t="shared" si="4"/>
        <v>1357.615628</v>
      </c>
    </row>
    <row r="43" spans="2:6" x14ac:dyDescent="0.3">
      <c r="B43" s="3">
        <v>42767</v>
      </c>
      <c r="C43" s="12">
        <v>1023.37</v>
      </c>
      <c r="D43" s="25">
        <f>IFERROR(VLOOKUP(IF(ISTEXT(B43),DATE(RIGHT(B43,4),12,1),B43),Selic!$A:$D,3,FALSE),"")</f>
        <v>80.02</v>
      </c>
      <c r="E43" s="12">
        <f t="shared" si="0"/>
        <v>818.900674</v>
      </c>
      <c r="F43" s="13">
        <f t="shared" si="4"/>
        <v>1842.270674</v>
      </c>
    </row>
    <row r="44" spans="2:6" x14ac:dyDescent="0.3">
      <c r="B44" s="3">
        <v>42795</v>
      </c>
      <c r="C44" s="12">
        <v>3382.5</v>
      </c>
      <c r="D44" s="25">
        <f>IFERROR(VLOOKUP(IF(ISTEXT(B44),DATE(RIGHT(B44,4),12,1),B44),Selic!$A:$D,3,FALSE),"")</f>
        <v>78.97</v>
      </c>
      <c r="E44" s="12">
        <f t="shared" si="0"/>
        <v>2671.16025</v>
      </c>
      <c r="F44" s="13">
        <f t="shared" si="4"/>
        <v>6053.66025</v>
      </c>
    </row>
    <row r="45" spans="2:6" x14ac:dyDescent="0.3">
      <c r="B45" s="3">
        <v>42826</v>
      </c>
      <c r="C45" s="12">
        <v>1166.64</v>
      </c>
      <c r="D45" s="25">
        <f>IFERROR(VLOOKUP(IF(ISTEXT(B45),DATE(RIGHT(B45,4),12,1),B45),Selic!$A:$D,3,FALSE),"")</f>
        <v>78.180000000000007</v>
      </c>
      <c r="E45" s="12">
        <f t="shared" si="0"/>
        <v>912.079152</v>
      </c>
      <c r="F45" s="13">
        <f t="shared" si="4"/>
        <v>2078.719152</v>
      </c>
    </row>
    <row r="46" spans="2:6" x14ac:dyDescent="0.3">
      <c r="B46" s="3">
        <v>42856</v>
      </c>
      <c r="C46" s="12">
        <v>779.19</v>
      </c>
      <c r="D46" s="25">
        <f>IFERROR(VLOOKUP(IF(ISTEXT(B46),DATE(RIGHT(B46,4),12,1),B46),Selic!$A:$D,3,FALSE),"")</f>
        <v>77.25</v>
      </c>
      <c r="E46" s="12">
        <f t="shared" si="0"/>
        <v>601.924275</v>
      </c>
      <c r="F46" s="13">
        <f t="shared" si="4"/>
        <v>1381.114275</v>
      </c>
    </row>
    <row r="47" spans="2:6" x14ac:dyDescent="0.3">
      <c r="B47" s="3">
        <v>42887</v>
      </c>
      <c r="C47" s="12">
        <v>779.19</v>
      </c>
      <c r="D47" s="25">
        <f>IFERROR(VLOOKUP(IF(ISTEXT(B47),DATE(RIGHT(B47,4),12,1),B47),Selic!$A:$D,3,FALSE),"")</f>
        <v>76.44</v>
      </c>
      <c r="E47" s="12">
        <f t="shared" si="0"/>
        <v>595.612836</v>
      </c>
      <c r="F47" s="13">
        <f t="shared" si="4"/>
        <v>1374.802836</v>
      </c>
    </row>
    <row r="48" spans="2:6" x14ac:dyDescent="0.3">
      <c r="B48" s="3">
        <v>42917</v>
      </c>
      <c r="C48" s="12">
        <v>779.19</v>
      </c>
      <c r="D48" s="25">
        <f>IFERROR(VLOOKUP(IF(ISTEXT(B48),DATE(RIGHT(B48,4),12,1),B48),Selic!$A:$D,3,FALSE),"")</f>
        <v>75.64</v>
      </c>
      <c r="E48" s="12">
        <f t="shared" si="0"/>
        <v>589.379316</v>
      </c>
      <c r="F48" s="13">
        <f t="shared" si="4"/>
        <v>1368.569316</v>
      </c>
    </row>
    <row r="49" spans="2:6" x14ac:dyDescent="0.3">
      <c r="B49" s="3">
        <v>42948</v>
      </c>
      <c r="C49" s="12">
        <v>779.19</v>
      </c>
      <c r="D49" s="25">
        <f>IFERROR(VLOOKUP(IF(ISTEXT(B49),DATE(RIGHT(B49,4),12,1),B49),Selic!$A:$D,3,FALSE),"")</f>
        <v>74.84</v>
      </c>
      <c r="E49" s="12">
        <f t="shared" si="0"/>
        <v>583.145796</v>
      </c>
      <c r="F49" s="13">
        <f t="shared" si="4"/>
        <v>1362.335796</v>
      </c>
    </row>
    <row r="50" spans="2:6" x14ac:dyDescent="0.3">
      <c r="B50" s="3">
        <v>42979</v>
      </c>
      <c r="C50" s="12">
        <v>779.19</v>
      </c>
      <c r="D50" s="25">
        <f>IFERROR(VLOOKUP(IF(ISTEXT(B50),DATE(RIGHT(B50,4),12,1),B50),Selic!$A:$D,3,FALSE),"")</f>
        <v>74.2</v>
      </c>
      <c r="E50" s="12">
        <f t="shared" si="0"/>
        <v>578.15898</v>
      </c>
      <c r="F50" s="13">
        <f t="shared" si="4"/>
        <v>1357.34898</v>
      </c>
    </row>
    <row r="51" spans="2:6" x14ac:dyDescent="0.3">
      <c r="B51" s="3">
        <v>43009</v>
      </c>
      <c r="C51" s="12">
        <v>779.19</v>
      </c>
      <c r="D51" s="25">
        <f>IFERROR(VLOOKUP(IF(ISTEXT(B51),DATE(RIGHT(B51,4),12,1),B51),Selic!$A:$D,3,FALSE),"")</f>
        <v>73.56</v>
      </c>
      <c r="E51" s="12">
        <f t="shared" si="0"/>
        <v>573.172164</v>
      </c>
      <c r="F51" s="13">
        <f t="shared" si="4"/>
        <v>1352.362164</v>
      </c>
    </row>
    <row r="52" spans="2:6" x14ac:dyDescent="0.3">
      <c r="B52" s="3">
        <v>43101</v>
      </c>
      <c r="C52" s="12">
        <v>746.63</v>
      </c>
      <c r="D52" s="25">
        <f>IFERROR(VLOOKUP(IF(ISTEXT(B52),DATE(RIGHT(B52,4),12,1),B52),Selic!$A:$D,3,FALSE),"")</f>
        <v>71.87</v>
      </c>
      <c r="E52" s="12">
        <f t="shared" si="0"/>
        <v>536.602981</v>
      </c>
      <c r="F52" s="13">
        <f t="shared" si="4"/>
        <v>1283.232981</v>
      </c>
    </row>
    <row r="53" spans="2:6" x14ac:dyDescent="0.3">
      <c r="B53" s="3">
        <v>43132</v>
      </c>
      <c r="C53" s="12">
        <v>746.63</v>
      </c>
      <c r="D53" s="25">
        <f>IFERROR(VLOOKUP(IF(ISTEXT(B53),DATE(RIGHT(B53,4),12,1),B53),Selic!$A:$D,3,FALSE),"")</f>
        <v>71.400000000000006</v>
      </c>
      <c r="E53" s="12">
        <f t="shared" si="0"/>
        <v>533.09382</v>
      </c>
      <c r="F53" s="13">
        <f t="shared" si="4"/>
        <v>1279.72382</v>
      </c>
    </row>
    <row r="54" spans="2:6" x14ac:dyDescent="0.3">
      <c r="B54" s="3">
        <v>43160</v>
      </c>
      <c r="C54" s="12">
        <v>746.63</v>
      </c>
      <c r="D54" s="25">
        <f>IFERROR(VLOOKUP(IF(ISTEXT(B54),DATE(RIGHT(B54,4),12,1),B54),Selic!$A:$D,3,FALSE),"")</f>
        <v>70.87</v>
      </c>
      <c r="E54" s="12">
        <f t="shared" si="0"/>
        <v>529.136681</v>
      </c>
      <c r="F54" s="13">
        <f t="shared" si="4"/>
        <v>1275.766681</v>
      </c>
    </row>
    <row r="55" spans="2:6" x14ac:dyDescent="0.3">
      <c r="B55" s="3">
        <v>43191</v>
      </c>
      <c r="C55" s="12">
        <v>746.63</v>
      </c>
      <c r="D55" s="25">
        <f>IFERROR(VLOOKUP(IF(ISTEXT(B55),DATE(RIGHT(B55,4),12,1),B55),Selic!$A:$D,3,FALSE),"")</f>
        <v>70.349999999999994</v>
      </c>
      <c r="E55" s="12">
        <f t="shared" si="0"/>
        <v>525.254205</v>
      </c>
      <c r="F55" s="13">
        <f t="shared" si="4"/>
        <v>1271.884205</v>
      </c>
    </row>
    <row r="56" spans="2:6" x14ac:dyDescent="0.3">
      <c r="B56" s="3">
        <v>43221</v>
      </c>
      <c r="C56" s="12">
        <v>1114.02</v>
      </c>
      <c r="D56" s="25">
        <f>IFERROR(VLOOKUP(IF(ISTEXT(B56),DATE(RIGHT(B56,4),12,1),B56),Selic!$A:$D,3,FALSE),"")</f>
        <v>69.83</v>
      </c>
      <c r="E56" s="12">
        <f t="shared" si="0"/>
        <v>777.920166</v>
      </c>
      <c r="F56" s="13">
        <f t="shared" si="4"/>
        <v>1891.940166</v>
      </c>
    </row>
    <row r="57" spans="2:6" x14ac:dyDescent="0.3">
      <c r="B57" s="3">
        <v>43252</v>
      </c>
      <c r="C57" s="12">
        <v>750.57</v>
      </c>
      <c r="D57" s="25">
        <f>IFERROR(VLOOKUP(IF(ISTEXT(B57),DATE(RIGHT(B57,4),12,1),B57),Selic!$A:$D,3,FALSE),"")</f>
        <v>69.31</v>
      </c>
      <c r="E57" s="12">
        <f t="shared" si="0"/>
        <v>520.220067</v>
      </c>
      <c r="F57" s="13">
        <f t="shared" si="4"/>
        <v>1270.790067</v>
      </c>
    </row>
    <row r="58" spans="2:6" x14ac:dyDescent="0.3">
      <c r="B58" s="3">
        <v>43282</v>
      </c>
      <c r="C58" s="12">
        <v>750.57</v>
      </c>
      <c r="D58" s="25">
        <f>IFERROR(VLOOKUP(IF(ISTEXT(B58),DATE(RIGHT(B58,4),12,1),B58),Selic!$A:$D,3,FALSE),"")</f>
        <v>68.77</v>
      </c>
      <c r="E58" s="12">
        <f t="shared" si="0"/>
        <v>516.166989</v>
      </c>
      <c r="F58" s="13">
        <f t="shared" si="4"/>
        <v>1266.736989</v>
      </c>
    </row>
    <row r="59" spans="2:6" x14ac:dyDescent="0.3">
      <c r="B59" s="3">
        <v>43313</v>
      </c>
      <c r="C59" s="12">
        <v>750.57</v>
      </c>
      <c r="D59" s="25">
        <f>IFERROR(VLOOKUP(IF(ISTEXT(B59),DATE(RIGHT(B59,4),12,1),B59),Selic!$A:$D,3,FALSE),"")</f>
        <v>68.2</v>
      </c>
      <c r="E59" s="12">
        <f t="shared" si="0"/>
        <v>511.88874</v>
      </c>
      <c r="F59" s="13">
        <f t="shared" si="4"/>
        <v>1262.45874</v>
      </c>
    </row>
    <row r="60" spans="2:6" x14ac:dyDescent="0.3">
      <c r="B60" s="3">
        <v>43344</v>
      </c>
      <c r="C60" s="12">
        <v>750.57</v>
      </c>
      <c r="D60" s="25">
        <f>IFERROR(VLOOKUP(IF(ISTEXT(B60),DATE(RIGHT(B60,4),12,1),B60),Selic!$A:$D,3,FALSE),"")</f>
        <v>67.73</v>
      </c>
      <c r="E60" s="12">
        <f t="shared" si="0"/>
        <v>508.361061</v>
      </c>
      <c r="F60" s="13">
        <f t="shared" si="4"/>
        <v>1258.931061</v>
      </c>
    </row>
    <row r="61" spans="2:6" x14ac:dyDescent="0.3">
      <c r="B61" s="3">
        <v>43374</v>
      </c>
      <c r="C61" s="12">
        <v>798.99</v>
      </c>
      <c r="D61" s="25">
        <f>IFERROR(VLOOKUP(IF(ISTEXT(B61),DATE(RIGHT(B61,4),12,1),B61),Selic!$A:$D,3,FALSE),"")</f>
        <v>67.19</v>
      </c>
      <c r="E61" s="12">
        <f t="shared" si="0"/>
        <v>536.841381</v>
      </c>
      <c r="F61" s="13">
        <f t="shared" si="4"/>
        <v>1335.831381</v>
      </c>
    </row>
    <row r="62" spans="2:6" x14ac:dyDescent="0.3">
      <c r="B62" s="3">
        <v>43405</v>
      </c>
      <c r="C62" s="12">
        <v>2600.01</v>
      </c>
      <c r="D62" s="25">
        <f>IFERROR(VLOOKUP(IF(ISTEXT(B62),DATE(RIGHT(B62,4),12,1),B62),Selic!$A:$D,3,FALSE),"")</f>
        <v>66.7</v>
      </c>
      <c r="E62" s="12">
        <f t="shared" si="0"/>
        <v>1734.20667</v>
      </c>
      <c r="F62" s="13">
        <f t="shared" si="4"/>
        <v>4334.21667</v>
      </c>
    </row>
    <row r="63" spans="2:6" x14ac:dyDescent="0.3">
      <c r="B63" s="3">
        <v>43435</v>
      </c>
      <c r="C63" s="12">
        <v>1533.91</v>
      </c>
      <c r="D63" s="25">
        <f>IFERROR(VLOOKUP(IF(ISTEXT(B63),DATE(RIGHT(B63,4),12,1),B63),Selic!$A:$D,3,FALSE),"")</f>
        <v>66.209999999999994</v>
      </c>
      <c r="E63" s="12">
        <f t="shared" si="0"/>
        <v>1015.601811</v>
      </c>
      <c r="F63" s="13">
        <f t="shared" si="4"/>
        <v>2549.511811</v>
      </c>
    </row>
    <row r="64" spans="2:6" x14ac:dyDescent="0.3">
      <c r="B64" s="3">
        <v>43466</v>
      </c>
      <c r="C64" s="12">
        <v>1533.91</v>
      </c>
      <c r="D64" s="25">
        <f>IFERROR(VLOOKUP(IF(ISTEXT(B64),DATE(RIGHT(B64,4),12,1),B64),Selic!$A:$D,3,FALSE),"")</f>
        <v>65.67</v>
      </c>
      <c r="E64" s="12">
        <f t="shared" si="0"/>
        <v>1007.318697</v>
      </c>
      <c r="F64" s="13">
        <f t="shared" si="4"/>
        <v>2541.228697</v>
      </c>
    </row>
    <row r="65" spans="2:6" x14ac:dyDescent="0.3">
      <c r="B65" s="3">
        <v>43497</v>
      </c>
      <c r="C65" s="12">
        <v>2475.14</v>
      </c>
      <c r="D65" s="25">
        <f>IFERROR(VLOOKUP(IF(ISTEXT(B65),DATE(RIGHT(B65,4),12,1),B65),Selic!$A:$D,3,FALSE),"")</f>
        <v>65.180000000000007</v>
      </c>
      <c r="E65" s="12">
        <f t="shared" si="0"/>
        <v>1613.296252</v>
      </c>
      <c r="F65" s="13">
        <f t="shared" si="4"/>
        <v>4088.436252</v>
      </c>
    </row>
    <row r="66" spans="2:6" x14ac:dyDescent="0.3">
      <c r="B66" s="3">
        <v>43525</v>
      </c>
      <c r="C66" s="12">
        <v>1533.91</v>
      </c>
      <c r="D66" s="25">
        <f>IFERROR(VLOOKUP(IF(ISTEXT(B66),DATE(RIGHT(B66,4),12,1),B66),Selic!$A:$D,3,FALSE),"")</f>
        <v>64.709999999999994</v>
      </c>
      <c r="E66" s="12">
        <f t="shared" si="0"/>
        <v>992.593161</v>
      </c>
      <c r="F66" s="13">
        <f t="shared" si="4"/>
        <v>2526.503161</v>
      </c>
    </row>
    <row r="67" spans="2:6" x14ac:dyDescent="0.3">
      <c r="B67" s="3">
        <v>43556</v>
      </c>
      <c r="C67" s="12">
        <v>1533.91</v>
      </c>
      <c r="D67" s="25">
        <f>IFERROR(VLOOKUP(IF(ISTEXT(B67),DATE(RIGHT(B67,4),12,1),B67),Selic!$A:$D,3,FALSE),"")</f>
        <v>64.19</v>
      </c>
      <c r="E67" s="12">
        <f t="shared" si="0"/>
        <v>984.616829</v>
      </c>
      <c r="F67" s="13">
        <f t="shared" si="4"/>
        <v>2518.526829</v>
      </c>
    </row>
    <row r="68" spans="2:6" x14ac:dyDescent="0.3">
      <c r="B68" s="3">
        <v>43586</v>
      </c>
      <c r="C68" s="12">
        <v>206.92</v>
      </c>
      <c r="D68" s="25">
        <f>IFERROR(VLOOKUP(IF(ISTEXT(B68),DATE(RIGHT(B68,4),12,1),B68),Selic!$A:$D,3,FALSE),"")</f>
        <v>63.65</v>
      </c>
      <c r="E68" s="12">
        <f t="shared" si="0"/>
        <v>131.70458</v>
      </c>
      <c r="F68" s="13">
        <f t="shared" si="4"/>
        <v>338.62458</v>
      </c>
    </row>
    <row r="69" spans="2:6" x14ac:dyDescent="0.3">
      <c r="B69" s="3">
        <v>43891</v>
      </c>
      <c r="C69" s="12">
        <v>34.88</v>
      </c>
      <c r="D69" s="25">
        <f>IFERROR(VLOOKUP(IF(ISTEXT(B69),DATE(RIGHT(B69,4),12,1),B69),Selic!$A:$D,3,FALSE),"")</f>
        <v>59.41</v>
      </c>
      <c r="E69" s="12">
        <f t="shared" si="0"/>
        <v>20.722208</v>
      </c>
      <c r="F69" s="13">
        <f t="shared" ref="F69:F81" si="5">IF(D69="","",C69+E69)</f>
        <v>55.602208</v>
      </c>
    </row>
    <row r="70" spans="2:6" x14ac:dyDescent="0.3">
      <c r="B70" s="3">
        <v>43952</v>
      </c>
      <c r="C70" s="12">
        <v>47.59</v>
      </c>
      <c r="D70" s="25">
        <f>IFERROR(VLOOKUP(IF(ISTEXT(B70),DATE(RIGHT(B70,4),12,1),B70),Selic!$A:$D,3,FALSE),"")</f>
        <v>58.89</v>
      </c>
      <c r="E70" s="12">
        <f t="shared" si="0"/>
        <v>28.025751</v>
      </c>
      <c r="F70" s="13">
        <f t="shared" si="5"/>
        <v>75.615751</v>
      </c>
    </row>
    <row r="71" spans="2:6" x14ac:dyDescent="0.3">
      <c r="B71" s="3">
        <v>44013</v>
      </c>
      <c r="C71" s="12">
        <v>286.64</v>
      </c>
      <c r="D71" s="25">
        <f>IFERROR(VLOOKUP(IF(ISTEXT(B71),DATE(RIGHT(B71,4),12,1),B71),Selic!$A:$D,3,FALSE),"")</f>
        <v>58.49</v>
      </c>
      <c r="E71" s="12">
        <f t="shared" ref="E71:E81" si="6">IF(D71="","",C71*(D71/100))</f>
        <v>167.655736</v>
      </c>
      <c r="F71" s="13">
        <f t="shared" si="5"/>
        <v>454.295736</v>
      </c>
    </row>
    <row r="72" spans="2:6" x14ac:dyDescent="0.3">
      <c r="B72" s="3">
        <v>44044</v>
      </c>
      <c r="C72" s="12">
        <v>394.97</v>
      </c>
      <c r="D72" s="25">
        <f>IFERROR(VLOOKUP(IF(ISTEXT(B72),DATE(RIGHT(B72,4),12,1),B72),Selic!$A:$D,3,FALSE),"")</f>
        <v>58.33</v>
      </c>
      <c r="E72" s="12">
        <f t="shared" si="6"/>
        <v>230.386001</v>
      </c>
      <c r="F72" s="13">
        <f t="shared" si="5"/>
        <v>625.356001</v>
      </c>
    </row>
    <row r="73" spans="2:6" x14ac:dyDescent="0.3">
      <c r="B73" s="3">
        <v>44075</v>
      </c>
      <c r="C73" s="12">
        <v>102.21</v>
      </c>
      <c r="D73" s="25">
        <f>IFERROR(VLOOKUP(IF(ISTEXT(B73),DATE(RIGHT(B73,4),12,1),B73),Selic!$A:$D,3,FALSE),"")</f>
        <v>58.17</v>
      </c>
      <c r="E73" s="12">
        <f t="shared" si="6"/>
        <v>59.455557</v>
      </c>
      <c r="F73" s="13">
        <f t="shared" si="5"/>
        <v>161.665557</v>
      </c>
    </row>
    <row r="74" spans="2:6" x14ac:dyDescent="0.3">
      <c r="B74" s="3">
        <v>44105</v>
      </c>
      <c r="C74" s="12">
        <v>84.78</v>
      </c>
      <c r="D74" s="25">
        <f>IFERROR(VLOOKUP(IF(ISTEXT(B74),DATE(RIGHT(B74,4),12,1),B74),Selic!$A:$D,3,FALSE),"")</f>
        <v>58.01</v>
      </c>
      <c r="E74" s="12">
        <f t="shared" si="6"/>
        <v>49.180878</v>
      </c>
      <c r="F74" s="13">
        <f t="shared" si="5"/>
        <v>133.960878</v>
      </c>
    </row>
    <row r="75" spans="2:6" x14ac:dyDescent="0.3">
      <c r="B75" s="3">
        <v>44136</v>
      </c>
      <c r="C75" s="12">
        <v>479.81</v>
      </c>
      <c r="D75" s="25">
        <f>IFERROR(VLOOKUP(IF(ISTEXT(B75),DATE(RIGHT(B75,4),12,1),B75),Selic!$A:$D,3,FALSE),"")</f>
        <v>57.86</v>
      </c>
      <c r="E75" s="12">
        <f t="shared" si="6"/>
        <v>277.618066</v>
      </c>
      <c r="F75" s="13">
        <f t="shared" si="5"/>
        <v>757.428066</v>
      </c>
    </row>
    <row r="76" spans="2:6" x14ac:dyDescent="0.3">
      <c r="B76" s="3">
        <v>44166</v>
      </c>
      <c r="C76" s="12">
        <v>169.15</v>
      </c>
      <c r="D76" s="25">
        <f>IFERROR(VLOOKUP(IF(ISTEXT(B76),DATE(RIGHT(B76,4),12,1),B76),Selic!$A:$D,3,FALSE),"")</f>
        <v>57.7</v>
      </c>
      <c r="E76" s="12">
        <f t="shared" si="6"/>
        <v>97.59955</v>
      </c>
      <c r="F76" s="13">
        <f t="shared" si="5"/>
        <v>266.74955</v>
      </c>
    </row>
    <row r="77" spans="2:6" x14ac:dyDescent="0.3">
      <c r="B77" s="3">
        <v>44197</v>
      </c>
      <c r="C77" s="12">
        <v>168.27</v>
      </c>
      <c r="D77" s="25">
        <f>IFERROR(VLOOKUP(IF(ISTEXT(B77),DATE(RIGHT(B77,4),12,1),B77),Selic!$A:$D,3,FALSE),"")</f>
        <v>57.55</v>
      </c>
      <c r="E77" s="12">
        <f t="shared" si="6"/>
        <v>96.839385</v>
      </c>
      <c r="F77" s="13">
        <f t="shared" si="5"/>
        <v>265.109385</v>
      </c>
    </row>
    <row r="78" spans="2:6" x14ac:dyDescent="0.3">
      <c r="B78" s="3">
        <v>44228</v>
      </c>
      <c r="C78" s="12">
        <v>61.19</v>
      </c>
      <c r="D78" s="25">
        <f>IFERROR(VLOOKUP(IF(ISTEXT(B78),DATE(RIGHT(B78,4),12,1),B78),Selic!$A:$D,3,FALSE),"")</f>
        <v>57.42</v>
      </c>
      <c r="E78" s="12">
        <f t="shared" si="6"/>
        <v>35.135298</v>
      </c>
      <c r="F78" s="13">
        <f t="shared" si="5"/>
        <v>96.325298</v>
      </c>
    </row>
    <row r="79" spans="2:6" x14ac:dyDescent="0.3">
      <c r="B79" s="3">
        <v>44256</v>
      </c>
      <c r="C79" s="12">
        <v>315.52</v>
      </c>
      <c r="D79" s="25">
        <f>IFERROR(VLOOKUP(IF(ISTEXT(B79),DATE(RIGHT(B79,4),12,1),B79),Selic!$A:$D,3,FALSE),"")</f>
        <v>57.22</v>
      </c>
      <c r="E79" s="12">
        <f t="shared" si="6"/>
        <v>180.540544</v>
      </c>
      <c r="F79" s="13">
        <f t="shared" si="5"/>
        <v>496.060544</v>
      </c>
    </row>
    <row r="80" spans="2:6" x14ac:dyDescent="0.3">
      <c r="B80" s="3">
        <v>44287</v>
      </c>
      <c r="C80" s="12">
        <v>29.21</v>
      </c>
      <c r="D80" s="25">
        <f>IFERROR(VLOOKUP(IF(ISTEXT(B80),DATE(RIGHT(B80,4),12,1),B80),Selic!$A:$D,3,FALSE),"")</f>
        <v>57.01</v>
      </c>
      <c r="E80" s="12">
        <f t="shared" si="6"/>
        <v>16.652621</v>
      </c>
      <c r="F80" s="13">
        <f t="shared" si="5"/>
        <v>45.862621</v>
      </c>
    </row>
    <row r="81" spans="2:6" x14ac:dyDescent="0.3">
      <c r="B81" s="3">
        <v>44652</v>
      </c>
      <c r="C81" s="12">
        <v>16.21</v>
      </c>
      <c r="D81" s="25">
        <f>IFERROR(VLOOKUP(IF(ISTEXT(B81),DATE(RIGHT(B81,4),12,1),B81),Selic!$A:$D,3,FALSE),"")</f>
        <v>50.1</v>
      </c>
      <c r="E81" s="12">
        <f t="shared" si="6"/>
        <v>8.12121</v>
      </c>
      <c r="F81" s="13">
        <f t="shared" si="5"/>
        <v>24.33121</v>
      </c>
    </row>
    <row r="82" spans="2:6" x14ac:dyDescent="0.3">
      <c r="C82" s="26">
        <f>SUM(C7:C81)</f>
        <v>56841.07</v>
      </c>
      <c r="D82" s="26"/>
      <c r="E82" s="26"/>
      <c r="F82" s="26">
        <f t="shared" ref="F82" si="7">SUM(F7:F81)</f>
        <v>103767.560495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5"/>
  <sheetViews>
    <sheetView workbookViewId="0">
      <selection activeCell="H50" sqref="H50"/>
    </sheetView>
  </sheetViews>
  <sheetFormatPr defaultColWidth="8.88671875" defaultRowHeight="14.4" x14ac:dyDescent="0.3"/>
  <cols>
    <col min="1" max="1" width="5.33203125" style="1" customWidth="1"/>
    <col min="2" max="2" width="24.6640625" style="1" customWidth="1"/>
    <col min="3" max="3" width="17" style="1" customWidth="1"/>
    <col min="4" max="4" width="24.44140625" style="1" customWidth="1"/>
    <col min="5" max="5" width="15.33203125" style="1" customWidth="1"/>
    <col min="6" max="7" width="8.88671875" style="1"/>
    <col min="8" max="8" width="26.33203125" style="1" customWidth="1"/>
    <col min="9" max="9" width="16.88671875" style="1" customWidth="1"/>
    <col min="10" max="10" width="24.33203125" style="1" customWidth="1"/>
    <col min="11" max="11" width="14.6640625" style="1" customWidth="1"/>
    <col min="12" max="16384" width="8.88671875" style="1"/>
  </cols>
  <sheetData>
    <row r="1" spans="1:11" x14ac:dyDescent="0.3">
      <c r="A1" s="5"/>
      <c r="B1" s="5"/>
      <c r="C1" s="5"/>
      <c r="D1" s="5"/>
    </row>
    <row r="2" spans="1:11" x14ac:dyDescent="0.3">
      <c r="A2" s="5"/>
      <c r="B2" s="5"/>
      <c r="C2" s="17" t="s">
        <v>0</v>
      </c>
      <c r="D2" s="5"/>
    </row>
    <row r="3" spans="1:11" x14ac:dyDescent="0.3">
      <c r="A3" s="5"/>
      <c r="B3" s="5"/>
      <c r="C3" s="5" t="s">
        <v>1</v>
      </c>
      <c r="D3" s="5"/>
    </row>
    <row r="4" spans="1:11" x14ac:dyDescent="0.3">
      <c r="A4" s="5"/>
      <c r="B4" s="5"/>
      <c r="C4" s="17" t="s">
        <v>11</v>
      </c>
      <c r="D4" s="5"/>
    </row>
    <row r="5" spans="1:11" x14ac:dyDescent="0.3">
      <c r="A5" s="5"/>
      <c r="B5" s="5"/>
      <c r="C5" s="5"/>
      <c r="D5" s="5"/>
    </row>
    <row r="6" spans="1:11" x14ac:dyDescent="0.3">
      <c r="A6" s="5"/>
      <c r="B6" s="27" t="s">
        <v>12</v>
      </c>
      <c r="C6" s="27"/>
      <c r="D6" s="27"/>
      <c r="E6" s="27"/>
      <c r="H6" s="27" t="s">
        <v>13</v>
      </c>
      <c r="I6" s="27"/>
      <c r="J6" s="27"/>
      <c r="K6" s="27"/>
    </row>
    <row r="7" spans="1:11" ht="15.6" x14ac:dyDescent="0.3">
      <c r="A7" s="6"/>
      <c r="B7" s="4" t="s">
        <v>14</v>
      </c>
      <c r="C7" s="4" t="s">
        <v>15</v>
      </c>
      <c r="D7" s="4" t="s">
        <v>16</v>
      </c>
      <c r="E7" s="4" t="s">
        <v>17</v>
      </c>
      <c r="H7" s="4" t="s">
        <v>14</v>
      </c>
      <c r="I7" s="4" t="s">
        <v>15</v>
      </c>
      <c r="J7" s="4" t="s">
        <v>16</v>
      </c>
      <c r="K7" s="4" t="s">
        <v>17</v>
      </c>
    </row>
    <row r="8" spans="1:11" x14ac:dyDescent="0.3">
      <c r="A8" s="6"/>
      <c r="B8" s="9">
        <v>3525824911656</v>
      </c>
      <c r="C8" s="7">
        <v>40179</v>
      </c>
      <c r="D8" s="10">
        <v>40228</v>
      </c>
      <c r="E8" s="11">
        <v>3477.36</v>
      </c>
      <c r="H8" s="9">
        <v>2468720597764920</v>
      </c>
      <c r="I8" s="7">
        <v>43556</v>
      </c>
      <c r="J8" s="10">
        <v>43605</v>
      </c>
      <c r="K8" s="11">
        <v>24282.59</v>
      </c>
    </row>
    <row r="9" spans="1:11" x14ac:dyDescent="0.3">
      <c r="A9" s="6"/>
      <c r="B9" s="9">
        <v>3352851876742</v>
      </c>
      <c r="C9" s="7">
        <v>40210</v>
      </c>
      <c r="D9" s="10">
        <v>40256</v>
      </c>
      <c r="E9" s="11">
        <v>3327.63</v>
      </c>
      <c r="H9" s="9">
        <v>5762689469412392</v>
      </c>
      <c r="I9" s="7">
        <v>43586</v>
      </c>
      <c r="J9" s="10">
        <v>43635</v>
      </c>
      <c r="K9" s="11">
        <v>24464.21</v>
      </c>
    </row>
    <row r="10" spans="1:11" x14ac:dyDescent="0.3">
      <c r="A10" s="6"/>
      <c r="B10" s="9">
        <v>84548837952409</v>
      </c>
      <c r="C10" s="7">
        <v>40238</v>
      </c>
      <c r="D10" s="10">
        <v>40288</v>
      </c>
      <c r="E10" s="11">
        <v>3438.3</v>
      </c>
      <c r="H10" s="9">
        <v>7132722554327008</v>
      </c>
      <c r="I10" s="7">
        <v>43617</v>
      </c>
      <c r="J10" s="10">
        <v>43665</v>
      </c>
      <c r="K10" s="11">
        <v>23134.78</v>
      </c>
    </row>
    <row r="11" spans="1:11" x14ac:dyDescent="0.3">
      <c r="A11" s="6"/>
      <c r="B11" s="9">
        <v>81539994137066</v>
      </c>
      <c r="C11" s="7">
        <v>40269</v>
      </c>
      <c r="D11" s="10">
        <v>40318</v>
      </c>
      <c r="E11" s="11">
        <v>3497.59</v>
      </c>
      <c r="H11" s="9">
        <v>2606133576626031</v>
      </c>
      <c r="I11" s="7">
        <v>43647</v>
      </c>
      <c r="J11" s="10">
        <v>43697</v>
      </c>
      <c r="K11" s="11">
        <v>24034.89</v>
      </c>
    </row>
    <row r="12" spans="1:11" x14ac:dyDescent="0.3">
      <c r="A12" s="6"/>
      <c r="B12" s="9">
        <v>55733624713071</v>
      </c>
      <c r="C12" s="7">
        <v>40299</v>
      </c>
      <c r="D12" s="10">
        <v>40347</v>
      </c>
      <c r="E12" s="11">
        <v>3638.52</v>
      </c>
      <c r="H12" s="9">
        <v>5513188758889718</v>
      </c>
      <c r="I12" s="7">
        <v>43678</v>
      </c>
      <c r="J12" s="10">
        <v>43728</v>
      </c>
      <c r="K12" s="11">
        <v>25928.83</v>
      </c>
    </row>
    <row r="13" spans="1:11" x14ac:dyDescent="0.3">
      <c r="A13" s="6"/>
      <c r="B13" s="9">
        <v>53985529682434</v>
      </c>
      <c r="C13" s="7">
        <v>40330</v>
      </c>
      <c r="D13" s="10">
        <v>40379</v>
      </c>
      <c r="E13" s="11">
        <v>3857.22</v>
      </c>
      <c r="H13" s="9">
        <v>5097151070433283</v>
      </c>
      <c r="I13" s="7">
        <v>43709</v>
      </c>
      <c r="J13" s="10">
        <v>43756</v>
      </c>
      <c r="K13" s="11">
        <v>25820.63</v>
      </c>
    </row>
    <row r="14" spans="1:11" x14ac:dyDescent="0.3">
      <c r="A14" s="6"/>
      <c r="B14" s="9">
        <v>599675799399</v>
      </c>
      <c r="C14" s="7">
        <v>40330</v>
      </c>
      <c r="D14" s="10">
        <v>40393</v>
      </c>
      <c r="E14" s="11">
        <v>92.22</v>
      </c>
      <c r="H14" s="9">
        <v>2846904129271667</v>
      </c>
      <c r="I14" s="7">
        <v>43739</v>
      </c>
      <c r="J14" s="10">
        <v>43789</v>
      </c>
      <c r="K14" s="11">
        <v>26973.51</v>
      </c>
    </row>
    <row r="15" spans="1:11" x14ac:dyDescent="0.3">
      <c r="A15" s="6"/>
      <c r="B15" s="9">
        <v>84355516159314</v>
      </c>
      <c r="C15" s="7">
        <v>40360</v>
      </c>
      <c r="D15" s="10">
        <v>40410</v>
      </c>
      <c r="E15" s="11">
        <v>4541.05</v>
      </c>
      <c r="H15" s="9">
        <v>1267877614293949</v>
      </c>
      <c r="I15" s="7">
        <v>43770</v>
      </c>
      <c r="J15" s="10">
        <v>43819</v>
      </c>
      <c r="K15" s="11">
        <v>24150.47</v>
      </c>
    </row>
    <row r="16" spans="1:11" x14ac:dyDescent="0.3">
      <c r="A16" s="6"/>
      <c r="B16" s="9">
        <v>53839048640402</v>
      </c>
      <c r="C16" s="7">
        <v>40391</v>
      </c>
      <c r="D16" s="10">
        <v>40441</v>
      </c>
      <c r="E16" s="11">
        <v>4977.05</v>
      </c>
      <c r="H16" s="9">
        <v>5708698136663959</v>
      </c>
      <c r="I16" s="7">
        <v>43800</v>
      </c>
      <c r="J16" s="10">
        <v>43850</v>
      </c>
      <c r="K16" s="11">
        <v>28797.62</v>
      </c>
    </row>
    <row r="17" spans="1:11" x14ac:dyDescent="0.3">
      <c r="A17" s="6"/>
      <c r="B17" s="9">
        <v>41909385135176</v>
      </c>
      <c r="C17" s="7">
        <v>40422</v>
      </c>
      <c r="D17" s="10">
        <v>40471</v>
      </c>
      <c r="E17" s="11">
        <v>4667.87</v>
      </c>
      <c r="H17" s="9">
        <v>4586650366163317</v>
      </c>
      <c r="I17" s="7" t="s">
        <v>18</v>
      </c>
      <c r="J17" s="10">
        <v>43819</v>
      </c>
      <c r="K17" s="11">
        <v>18775.83</v>
      </c>
    </row>
    <row r="18" spans="1:11" x14ac:dyDescent="0.3">
      <c r="A18" s="6"/>
      <c r="B18" s="9">
        <v>15662332794518</v>
      </c>
      <c r="C18" s="7">
        <v>40452</v>
      </c>
      <c r="D18" s="10">
        <v>40501</v>
      </c>
      <c r="E18" s="11">
        <v>4720.06</v>
      </c>
      <c r="H18" s="9">
        <v>5368342882400980</v>
      </c>
      <c r="I18" s="7">
        <v>43831</v>
      </c>
      <c r="J18" s="10">
        <v>43881</v>
      </c>
      <c r="K18" s="11">
        <v>23361.82</v>
      </c>
    </row>
    <row r="19" spans="1:11" x14ac:dyDescent="0.3">
      <c r="A19" s="6"/>
      <c r="B19" s="9">
        <v>37551287646153</v>
      </c>
      <c r="C19" s="7">
        <v>40483</v>
      </c>
      <c r="D19" s="10">
        <v>40532</v>
      </c>
      <c r="E19" s="11">
        <v>4089.38</v>
      </c>
      <c r="H19" s="9">
        <v>3551956127881991</v>
      </c>
      <c r="I19" s="7">
        <v>43862</v>
      </c>
      <c r="J19" s="10">
        <v>43910</v>
      </c>
      <c r="K19" s="11">
        <v>22967.82</v>
      </c>
    </row>
    <row r="20" spans="1:11" x14ac:dyDescent="0.3">
      <c r="A20" s="6"/>
      <c r="B20" s="9">
        <v>46923767817654</v>
      </c>
      <c r="C20" s="7">
        <v>40513</v>
      </c>
      <c r="D20" s="10">
        <v>40563</v>
      </c>
      <c r="E20" s="11">
        <v>4282.84</v>
      </c>
      <c r="H20" s="9">
        <v>6200329421300198</v>
      </c>
      <c r="I20" s="7">
        <v>43891</v>
      </c>
      <c r="J20" s="10">
        <v>44063</v>
      </c>
      <c r="K20" s="11">
        <v>12202.45</v>
      </c>
    </row>
    <row r="21" spans="1:11" x14ac:dyDescent="0.3">
      <c r="A21" s="6"/>
      <c r="B21" s="9">
        <v>57730438483474</v>
      </c>
      <c r="C21" s="8" t="s">
        <v>19</v>
      </c>
      <c r="D21" s="10">
        <v>40532</v>
      </c>
      <c r="E21" s="11">
        <v>3222.52</v>
      </c>
      <c r="H21" s="9">
        <v>4918943813218066</v>
      </c>
      <c r="I21" s="7">
        <v>43891</v>
      </c>
      <c r="J21" s="10">
        <v>43941</v>
      </c>
      <c r="K21" s="11">
        <v>8673.67</v>
      </c>
    </row>
    <row r="22" spans="1:11" x14ac:dyDescent="0.3">
      <c r="A22" s="6"/>
      <c r="B22" s="9">
        <v>12471661747988</v>
      </c>
      <c r="C22" s="7">
        <v>40544</v>
      </c>
      <c r="D22" s="10">
        <v>40592</v>
      </c>
      <c r="E22" s="11">
        <v>5661.47</v>
      </c>
      <c r="H22" s="9">
        <v>6837118150189220</v>
      </c>
      <c r="I22" s="7">
        <v>43922</v>
      </c>
      <c r="J22" s="10">
        <v>44124</v>
      </c>
      <c r="K22" s="11">
        <v>10052.52</v>
      </c>
    </row>
    <row r="23" spans="1:11" x14ac:dyDescent="0.3">
      <c r="A23" s="6"/>
      <c r="B23" s="9">
        <v>93377906842737</v>
      </c>
      <c r="C23" s="7">
        <v>40575</v>
      </c>
      <c r="D23" s="10">
        <v>40620</v>
      </c>
      <c r="E23" s="11">
        <v>6395.03</v>
      </c>
      <c r="H23" s="9">
        <v>5452686278935928</v>
      </c>
      <c r="I23" s="7">
        <v>43922</v>
      </c>
      <c r="J23" s="10">
        <v>43971</v>
      </c>
      <c r="K23" s="11">
        <v>6378.75</v>
      </c>
    </row>
    <row r="24" spans="1:11" x14ac:dyDescent="0.3">
      <c r="A24" s="6"/>
      <c r="B24" s="9">
        <v>15582597206596</v>
      </c>
      <c r="C24" s="7">
        <v>40603</v>
      </c>
      <c r="D24" s="10">
        <v>40653</v>
      </c>
      <c r="E24" s="11">
        <v>7268.73</v>
      </c>
      <c r="H24" s="9">
        <v>8388412493808732</v>
      </c>
      <c r="I24" s="7">
        <v>43952</v>
      </c>
      <c r="J24" s="10">
        <v>44001</v>
      </c>
      <c r="K24" s="11">
        <v>15453.19</v>
      </c>
    </row>
    <row r="25" spans="1:11" x14ac:dyDescent="0.3">
      <c r="A25" s="6"/>
      <c r="B25" s="9">
        <v>25184878364016</v>
      </c>
      <c r="C25" s="7">
        <v>40603</v>
      </c>
      <c r="D25" s="10">
        <v>40653</v>
      </c>
      <c r="E25" s="11">
        <v>28.81</v>
      </c>
      <c r="H25" s="9">
        <v>4642070867087589</v>
      </c>
      <c r="I25" s="7">
        <v>43983</v>
      </c>
      <c r="J25" s="10">
        <v>44032</v>
      </c>
      <c r="K25" s="11">
        <v>16343.04</v>
      </c>
    </row>
    <row r="26" spans="1:11" x14ac:dyDescent="0.3">
      <c r="A26" s="6"/>
      <c r="B26" s="9">
        <v>24626615939748</v>
      </c>
      <c r="C26" s="7">
        <v>40634</v>
      </c>
      <c r="D26" s="10">
        <v>40683</v>
      </c>
      <c r="E26" s="11">
        <v>28.81</v>
      </c>
      <c r="H26" s="9">
        <v>4153994648604795</v>
      </c>
      <c r="I26" s="7">
        <v>44013</v>
      </c>
      <c r="J26" s="10">
        <v>44063</v>
      </c>
      <c r="K26" s="11">
        <v>17498.39</v>
      </c>
    </row>
    <row r="27" spans="1:11" x14ac:dyDescent="0.3">
      <c r="A27" s="6"/>
      <c r="B27" s="9">
        <v>34859809975785</v>
      </c>
      <c r="C27" s="7">
        <v>40634</v>
      </c>
      <c r="D27" s="10">
        <v>40683</v>
      </c>
      <c r="E27" s="11">
        <v>8414.33</v>
      </c>
      <c r="H27" s="9">
        <v>3971192462935540</v>
      </c>
      <c r="I27" s="7">
        <v>44044</v>
      </c>
      <c r="J27" s="10">
        <v>44092</v>
      </c>
      <c r="K27" s="11">
        <v>20498.71</v>
      </c>
    </row>
    <row r="28" spans="1:11" x14ac:dyDescent="0.3">
      <c r="A28" s="6"/>
      <c r="B28" s="9">
        <v>18108406646029</v>
      </c>
      <c r="C28" s="7">
        <v>40664</v>
      </c>
      <c r="D28" s="10">
        <v>40714</v>
      </c>
      <c r="E28" s="11">
        <v>8155.23</v>
      </c>
      <c r="H28" s="9">
        <v>1512470446679264</v>
      </c>
      <c r="I28" s="7">
        <v>44075</v>
      </c>
      <c r="J28" s="10">
        <v>44124</v>
      </c>
      <c r="K28" s="11">
        <v>33227.66</v>
      </c>
    </row>
    <row r="29" spans="1:11" x14ac:dyDescent="0.3">
      <c r="A29" s="6"/>
      <c r="B29" s="9">
        <v>32401344094</v>
      </c>
      <c r="C29" s="7">
        <v>40664</v>
      </c>
      <c r="D29" s="10">
        <v>40700</v>
      </c>
      <c r="E29" s="11">
        <v>144.06</v>
      </c>
      <c r="H29" s="9">
        <v>5620319367532216</v>
      </c>
      <c r="I29" s="7">
        <v>44105</v>
      </c>
      <c r="J29" s="10">
        <v>44155</v>
      </c>
      <c r="K29" s="11">
        <v>21310.97</v>
      </c>
    </row>
    <row r="30" spans="1:11" x14ac:dyDescent="0.3">
      <c r="A30" s="6"/>
      <c r="B30" s="9">
        <v>17410650667554</v>
      </c>
      <c r="C30" s="7">
        <v>40695</v>
      </c>
      <c r="D30" s="10">
        <v>40744</v>
      </c>
      <c r="E30" s="11">
        <v>7939.21</v>
      </c>
      <c r="H30" s="9">
        <v>4199634552060722</v>
      </c>
      <c r="I30" s="7">
        <v>44136</v>
      </c>
      <c r="J30" s="10">
        <v>44183</v>
      </c>
      <c r="K30" s="11">
        <v>24340.34</v>
      </c>
    </row>
    <row r="31" spans="1:11" x14ac:dyDescent="0.3">
      <c r="A31" s="6"/>
      <c r="B31" s="9">
        <v>93094204793135</v>
      </c>
      <c r="C31" s="7">
        <v>40725</v>
      </c>
      <c r="D31" s="10">
        <v>40774</v>
      </c>
      <c r="E31" s="11">
        <v>7777.29</v>
      </c>
      <c r="H31" s="9">
        <v>3020047149541871</v>
      </c>
      <c r="I31" s="7">
        <v>44166</v>
      </c>
      <c r="J31" s="10">
        <v>44216</v>
      </c>
      <c r="K31" s="11">
        <v>26327.01</v>
      </c>
    </row>
    <row r="32" spans="1:11" x14ac:dyDescent="0.3">
      <c r="A32" s="6"/>
      <c r="B32" s="9">
        <v>55353717654065</v>
      </c>
      <c r="C32" s="7">
        <v>40756</v>
      </c>
      <c r="D32" s="10">
        <v>40806</v>
      </c>
      <c r="E32" s="11">
        <v>8023.0</v>
      </c>
      <c r="H32" s="9">
        <v>8747230081789509</v>
      </c>
      <c r="I32" s="7" t="s">
        <v>20</v>
      </c>
      <c r="J32" s="10">
        <v>44183</v>
      </c>
      <c r="K32" s="11">
        <v>18151.35</v>
      </c>
    </row>
    <row r="33" spans="1:11" x14ac:dyDescent="0.3">
      <c r="A33" s="6"/>
      <c r="B33" s="9">
        <v>72916614846500</v>
      </c>
      <c r="C33" s="7">
        <v>40787</v>
      </c>
      <c r="D33" s="10">
        <v>40836</v>
      </c>
      <c r="E33" s="11">
        <v>8484.24</v>
      </c>
      <c r="H33" s="9">
        <v>5451350121349878</v>
      </c>
      <c r="I33" s="7">
        <v>44197</v>
      </c>
      <c r="J33" s="10">
        <v>44246</v>
      </c>
      <c r="K33" s="11">
        <v>27394.59</v>
      </c>
    </row>
    <row r="34" spans="1:11" x14ac:dyDescent="0.3">
      <c r="A34" s="6"/>
      <c r="B34" s="9">
        <v>59553525899653</v>
      </c>
      <c r="C34" s="7">
        <v>40817</v>
      </c>
      <c r="D34" s="10">
        <v>40865</v>
      </c>
      <c r="E34" s="11">
        <v>7799.17</v>
      </c>
      <c r="H34" s="9">
        <v>8170015890555127</v>
      </c>
      <c r="I34" s="7">
        <v>44228</v>
      </c>
      <c r="J34" s="10">
        <v>44274</v>
      </c>
      <c r="K34" s="11">
        <v>26819.91</v>
      </c>
    </row>
    <row r="35" spans="1:11" x14ac:dyDescent="0.3">
      <c r="A35" s="6"/>
      <c r="B35" s="9">
        <v>77440631691671</v>
      </c>
      <c r="C35" s="7">
        <v>40848</v>
      </c>
      <c r="D35" s="10">
        <v>40897</v>
      </c>
      <c r="E35" s="11">
        <v>8335.3</v>
      </c>
      <c r="H35" s="9">
        <v>8523997024763129</v>
      </c>
      <c r="I35" s="7">
        <v>44256</v>
      </c>
      <c r="J35" s="10">
        <v>44306</v>
      </c>
      <c r="K35" s="11">
        <v>29405.13</v>
      </c>
    </row>
    <row r="36" spans="1:11" x14ac:dyDescent="0.3">
      <c r="A36" s="6"/>
      <c r="B36" s="9">
        <v>85396965534442</v>
      </c>
      <c r="C36" s="7">
        <v>40878</v>
      </c>
      <c r="D36" s="10">
        <v>40928</v>
      </c>
      <c r="E36" s="11">
        <v>8507.15</v>
      </c>
      <c r="H36" s="9">
        <v>3708305844720836</v>
      </c>
      <c r="I36" s="7">
        <v>44287</v>
      </c>
      <c r="J36" s="10">
        <v>44336</v>
      </c>
      <c r="K36" s="11">
        <v>29909.0</v>
      </c>
    </row>
    <row r="37" spans="1:11" x14ac:dyDescent="0.3">
      <c r="A37" s="6"/>
      <c r="B37" s="9">
        <v>65266889890306</v>
      </c>
      <c r="C37" s="8" t="s">
        <v>21</v>
      </c>
      <c r="D37" s="10">
        <v>40897</v>
      </c>
      <c r="E37" s="11">
        <v>6610.81</v>
      </c>
      <c r="H37" s="9">
        <v>9756685342835839</v>
      </c>
      <c r="I37" s="7">
        <v>44317</v>
      </c>
      <c r="J37" s="10">
        <v>44365</v>
      </c>
      <c r="K37" s="11">
        <v>29643.48</v>
      </c>
    </row>
    <row r="38" spans="1:11" x14ac:dyDescent="0.3">
      <c r="A38" s="6"/>
      <c r="B38" s="9">
        <v>7465483063521</v>
      </c>
      <c r="C38" s="7">
        <v>40909</v>
      </c>
      <c r="D38" s="10">
        <v>40956</v>
      </c>
      <c r="E38" s="11">
        <v>9308.39</v>
      </c>
      <c r="H38" s="9">
        <v>6127145294519348</v>
      </c>
      <c r="I38" s="7">
        <v>44348</v>
      </c>
      <c r="J38" s="10">
        <v>44397</v>
      </c>
      <c r="K38" s="11">
        <v>29992.55</v>
      </c>
    </row>
    <row r="39" spans="1:11" x14ac:dyDescent="0.3">
      <c r="A39" s="6"/>
      <c r="B39" s="9">
        <v>97502579777578</v>
      </c>
      <c r="C39" s="7">
        <v>40940</v>
      </c>
      <c r="D39" s="10">
        <v>40988</v>
      </c>
      <c r="E39" s="11">
        <v>8691.2</v>
      </c>
      <c r="H39" s="9">
        <v>5997507203168658</v>
      </c>
      <c r="I39" s="7">
        <v>44378</v>
      </c>
      <c r="J39" s="10">
        <v>44428</v>
      </c>
      <c r="K39" s="11">
        <v>32138.33</v>
      </c>
    </row>
    <row r="40" spans="1:11" x14ac:dyDescent="0.3">
      <c r="A40" s="6"/>
      <c r="B40" s="9">
        <v>26761083794708</v>
      </c>
      <c r="C40" s="7">
        <v>40969</v>
      </c>
      <c r="D40" s="10">
        <v>41019</v>
      </c>
      <c r="E40" s="11">
        <v>8934.74</v>
      </c>
      <c r="H40" s="9">
        <v>5696565099422239</v>
      </c>
      <c r="I40" s="7">
        <v>44409</v>
      </c>
      <c r="J40" s="10">
        <v>44459</v>
      </c>
      <c r="K40" s="11">
        <v>34307.26</v>
      </c>
    </row>
    <row r="41" spans="1:11" x14ac:dyDescent="0.3">
      <c r="A41" s="6"/>
      <c r="B41" s="9">
        <v>28881857176750</v>
      </c>
      <c r="C41" s="7">
        <v>41000</v>
      </c>
      <c r="D41" s="10">
        <v>41047</v>
      </c>
      <c r="E41" s="11">
        <v>10518.2</v>
      </c>
      <c r="H41" s="9">
        <v>1000193156955463</v>
      </c>
      <c r="I41" s="7">
        <v>44440</v>
      </c>
      <c r="J41" s="10">
        <v>44489</v>
      </c>
      <c r="K41" s="11">
        <v>29726.07</v>
      </c>
    </row>
    <row r="42" spans="1:11" x14ac:dyDescent="0.3">
      <c r="A42" s="6"/>
      <c r="B42" s="9">
        <v>59446889822191</v>
      </c>
      <c r="C42" s="7">
        <v>41030</v>
      </c>
      <c r="D42" s="10">
        <v>41080</v>
      </c>
      <c r="E42" s="11">
        <v>12015.52</v>
      </c>
      <c r="H42" s="9">
        <v>4117890843870935</v>
      </c>
      <c r="I42" s="7">
        <v>44470</v>
      </c>
      <c r="J42" s="10">
        <v>44519</v>
      </c>
      <c r="K42" s="11">
        <v>31935.33</v>
      </c>
    </row>
    <row r="43" spans="1:11" x14ac:dyDescent="0.3">
      <c r="A43" s="6"/>
      <c r="B43" s="9">
        <v>43800741641844</v>
      </c>
      <c r="C43" s="7">
        <v>41061</v>
      </c>
      <c r="D43" s="10">
        <v>41110</v>
      </c>
      <c r="E43" s="11">
        <v>11110.13</v>
      </c>
      <c r="H43" s="9">
        <v>2543013879838558</v>
      </c>
      <c r="I43" s="7">
        <v>44501</v>
      </c>
      <c r="J43" s="10">
        <v>44547</v>
      </c>
      <c r="K43" s="11">
        <v>38418.36</v>
      </c>
    </row>
    <row r="44" spans="1:11" x14ac:dyDescent="0.3">
      <c r="A44" s="6"/>
      <c r="B44" s="9">
        <v>99331766601973</v>
      </c>
      <c r="C44" s="7">
        <v>41091</v>
      </c>
      <c r="D44" s="10">
        <v>41141</v>
      </c>
      <c r="E44" s="11">
        <v>12633.56</v>
      </c>
      <c r="H44" s="9">
        <v>4060184904917082</v>
      </c>
      <c r="I44" s="7">
        <v>44531</v>
      </c>
      <c r="J44" s="10">
        <v>44581</v>
      </c>
      <c r="K44" s="11">
        <v>41015.85</v>
      </c>
    </row>
    <row r="45" spans="1:11" x14ac:dyDescent="0.3">
      <c r="A45" s="6"/>
      <c r="B45" s="9">
        <v>73249438657625</v>
      </c>
      <c r="C45" s="7">
        <v>41122</v>
      </c>
      <c r="D45" s="10">
        <v>41172</v>
      </c>
      <c r="E45" s="11">
        <v>14158.26</v>
      </c>
      <c r="H45" s="9">
        <v>1302257842460793</v>
      </c>
      <c r="I45" s="7" t="s">
        <v>22</v>
      </c>
      <c r="J45" s="10">
        <v>44547</v>
      </c>
      <c r="K45" s="11">
        <v>27408.21</v>
      </c>
    </row>
    <row r="46" spans="1:11" x14ac:dyDescent="0.3">
      <c r="A46" s="6"/>
      <c r="B46" s="9">
        <v>36992495176337</v>
      </c>
      <c r="C46" s="7">
        <v>41153</v>
      </c>
      <c r="D46" s="10">
        <v>41201</v>
      </c>
      <c r="E46" s="11">
        <v>12799.56</v>
      </c>
      <c r="H46" s="9">
        <v>4679571505302220</v>
      </c>
      <c r="I46" s="7">
        <v>44562</v>
      </c>
      <c r="J46" s="10">
        <v>44610</v>
      </c>
      <c r="K46" s="11">
        <v>40296.79</v>
      </c>
    </row>
    <row r="47" spans="1:11" x14ac:dyDescent="0.3">
      <c r="A47" s="6"/>
      <c r="B47" s="9">
        <v>9818409823196</v>
      </c>
      <c r="C47" s="7">
        <v>41183</v>
      </c>
      <c r="D47" s="10">
        <v>41234</v>
      </c>
      <c r="E47" s="11">
        <v>14747.86</v>
      </c>
      <c r="H47" s="9">
        <v>4988727376607068</v>
      </c>
      <c r="I47" s="7">
        <v>44593</v>
      </c>
      <c r="J47" s="10">
        <v>44638</v>
      </c>
      <c r="K47" s="11">
        <v>34059.65</v>
      </c>
    </row>
    <row r="48" spans="1:11" x14ac:dyDescent="0.3">
      <c r="A48" s="6"/>
      <c r="B48" s="9">
        <v>34695799168743</v>
      </c>
      <c r="C48" s="7">
        <v>41214</v>
      </c>
      <c r="D48" s="10">
        <v>41263</v>
      </c>
      <c r="E48" s="11">
        <v>18992.6</v>
      </c>
      <c r="H48" s="9">
        <v>4270380335959556</v>
      </c>
      <c r="I48" s="7">
        <v>44621</v>
      </c>
      <c r="J48" s="10">
        <v>44671</v>
      </c>
      <c r="K48" s="11">
        <v>33827.42</v>
      </c>
    </row>
    <row r="49" spans="1:11" x14ac:dyDescent="0.3">
      <c r="A49" s="6"/>
      <c r="B49" s="9">
        <v>16466565226435</v>
      </c>
      <c r="C49" s="7">
        <v>41244</v>
      </c>
      <c r="D49" s="10">
        <v>41292</v>
      </c>
      <c r="E49" s="11">
        <v>19720.81</v>
      </c>
      <c r="H49" s="9">
        <v>5391418479832288</v>
      </c>
      <c r="I49" s="7">
        <v>44652</v>
      </c>
      <c r="J49" s="10">
        <v>44701</v>
      </c>
      <c r="K49" s="11">
        <v>36661.31</v>
      </c>
    </row>
    <row r="50" spans="1:11" x14ac:dyDescent="0.3">
      <c r="A50" s="6"/>
      <c r="B50" s="9">
        <v>70495596743188</v>
      </c>
      <c r="C50" s="8" t="s">
        <v>23</v>
      </c>
      <c r="D50" s="10">
        <v>41263</v>
      </c>
      <c r="E50" s="11">
        <v>11067.9</v>
      </c>
      <c r="H50" s="9"/>
      <c r="I50" s="7"/>
      <c r="J50" s="10"/>
      <c r="K50" s="11"/>
    </row>
    <row r="51" spans="1:11" x14ac:dyDescent="0.3">
      <c r="A51" s="6"/>
      <c r="B51" s="9">
        <v>20827587290251</v>
      </c>
      <c r="C51" s="7">
        <v>41275</v>
      </c>
      <c r="D51" s="10">
        <v>41325</v>
      </c>
      <c r="E51" s="11">
        <v>20917.45</v>
      </c>
      <c r="H51" s="9"/>
      <c r="I51" s="7"/>
      <c r="J51" s="10"/>
      <c r="K51" s="11"/>
    </row>
    <row r="52" spans="1:11" x14ac:dyDescent="0.3">
      <c r="A52" s="6"/>
      <c r="B52" s="9">
        <v>89842081092704</v>
      </c>
      <c r="C52" s="7">
        <v>41306</v>
      </c>
      <c r="D52" s="10">
        <v>41353</v>
      </c>
      <c r="E52" s="11">
        <v>20465.61</v>
      </c>
      <c r="H52" s="9"/>
      <c r="I52" s="7"/>
      <c r="J52" s="10"/>
      <c r="K52" s="11"/>
    </row>
    <row r="53" spans="1:11" x14ac:dyDescent="0.3">
      <c r="A53" s="6"/>
      <c r="B53" s="9">
        <v>23192473479940</v>
      </c>
      <c r="C53" s="7">
        <v>41334</v>
      </c>
      <c r="D53" s="10">
        <v>41383</v>
      </c>
      <c r="E53" s="11">
        <v>20304.23</v>
      </c>
      <c r="H53" s="9"/>
      <c r="I53" s="7"/>
      <c r="J53" s="10"/>
      <c r="K53" s="11"/>
    </row>
    <row r="54" spans="1:11" x14ac:dyDescent="0.3">
      <c r="A54" s="6"/>
      <c r="B54" s="9">
        <v>64033036111689</v>
      </c>
      <c r="C54" s="7">
        <v>41365</v>
      </c>
      <c r="D54" s="10">
        <v>41414</v>
      </c>
      <c r="E54" s="11">
        <v>20616.07</v>
      </c>
      <c r="H54" s="9"/>
      <c r="I54" s="7"/>
      <c r="J54" s="10"/>
      <c r="K54" s="11"/>
    </row>
    <row r="55" spans="1:11" x14ac:dyDescent="0.3">
      <c r="A55" s="6"/>
      <c r="B55" s="9">
        <v>71407945637044</v>
      </c>
      <c r="C55" s="7">
        <v>41395</v>
      </c>
      <c r="D55" s="10">
        <v>41445</v>
      </c>
      <c r="E55" s="11">
        <v>22183.76</v>
      </c>
      <c r="H55" s="9"/>
      <c r="I55" s="7"/>
      <c r="J55" s="10"/>
      <c r="K55" s="11"/>
    </row>
    <row r="56" spans="1:11" x14ac:dyDescent="0.3">
      <c r="A56" s="6"/>
      <c r="B56" s="9">
        <v>25728881694816</v>
      </c>
      <c r="C56" s="7">
        <v>41426</v>
      </c>
      <c r="D56" s="10">
        <v>41474</v>
      </c>
      <c r="E56" s="11">
        <v>21506.04</v>
      </c>
      <c r="H56" s="9"/>
      <c r="I56" s="7"/>
      <c r="J56" s="10"/>
      <c r="K56" s="11"/>
    </row>
    <row r="57" spans="1:11" x14ac:dyDescent="0.3">
      <c r="A57" s="6"/>
      <c r="B57" s="9">
        <v>82533688173993</v>
      </c>
      <c r="C57" s="7">
        <v>41456</v>
      </c>
      <c r="D57" s="10">
        <v>41506</v>
      </c>
      <c r="E57" s="11">
        <v>22743.94</v>
      </c>
      <c r="H57" s="9"/>
      <c r="I57" s="7"/>
      <c r="J57" s="10"/>
      <c r="K57" s="11"/>
    </row>
    <row r="58" spans="1:11" x14ac:dyDescent="0.3">
      <c r="A58" s="6"/>
      <c r="B58" s="9">
        <v>26980144546568</v>
      </c>
      <c r="C58" s="7">
        <v>41487</v>
      </c>
      <c r="D58" s="10">
        <v>41537</v>
      </c>
      <c r="E58" s="11">
        <v>21682.72</v>
      </c>
      <c r="H58" s="9"/>
      <c r="I58" s="7"/>
      <c r="J58" s="10"/>
      <c r="K58" s="11"/>
    </row>
    <row r="59" spans="1:11" x14ac:dyDescent="0.3">
      <c r="A59" s="6"/>
      <c r="B59" s="9">
        <v>83732961095390</v>
      </c>
      <c r="C59" s="7">
        <v>41518</v>
      </c>
      <c r="D59" s="10">
        <v>41565</v>
      </c>
      <c r="E59" s="11">
        <v>20839.12</v>
      </c>
      <c r="H59" s="9"/>
      <c r="I59" s="7"/>
      <c r="J59" s="10"/>
      <c r="K59" s="11"/>
    </row>
    <row r="60" spans="1:11" x14ac:dyDescent="0.3">
      <c r="A60" s="6"/>
      <c r="B60" s="9">
        <v>66908993695554</v>
      </c>
      <c r="C60" s="7">
        <v>41548</v>
      </c>
      <c r="D60" s="10">
        <v>41598</v>
      </c>
      <c r="E60" s="11">
        <v>21435.53</v>
      </c>
      <c r="H60" s="9"/>
      <c r="I60" s="7"/>
      <c r="J60" s="10"/>
      <c r="K60" s="11"/>
    </row>
    <row r="61" spans="1:11" x14ac:dyDescent="0.3">
      <c r="A61" s="6"/>
      <c r="B61" s="9">
        <v>77527565717119</v>
      </c>
      <c r="C61" s="7">
        <v>41579</v>
      </c>
      <c r="D61" s="10">
        <v>41628</v>
      </c>
      <c r="E61" s="11">
        <v>22436.43</v>
      </c>
      <c r="H61" s="9"/>
      <c r="I61" s="7"/>
      <c r="J61" s="10"/>
      <c r="K61" s="11"/>
    </row>
    <row r="62" spans="1:11" x14ac:dyDescent="0.3">
      <c r="A62" s="6"/>
      <c r="B62" s="9">
        <v>18566354528991</v>
      </c>
      <c r="C62" s="7">
        <v>41609</v>
      </c>
      <c r="D62" s="10">
        <v>41659</v>
      </c>
      <c r="E62" s="11">
        <v>20988.9</v>
      </c>
      <c r="H62" s="9"/>
      <c r="I62" s="7"/>
      <c r="J62" s="10"/>
      <c r="K62" s="11"/>
    </row>
    <row r="63" spans="1:11" x14ac:dyDescent="0.3">
      <c r="A63" s="6"/>
      <c r="B63" s="9">
        <v>51286704375932</v>
      </c>
      <c r="C63" s="8" t="s">
        <v>8</v>
      </c>
      <c r="D63" s="10">
        <v>41628</v>
      </c>
      <c r="E63" s="11">
        <v>18239.11</v>
      </c>
      <c r="H63" s="9"/>
      <c r="I63" s="7"/>
      <c r="J63" s="10"/>
      <c r="K63" s="11"/>
    </row>
    <row r="64" spans="1:11" x14ac:dyDescent="0.3">
      <c r="A64" s="6"/>
      <c r="B64" s="9">
        <v>80518028411241</v>
      </c>
      <c r="C64" s="7">
        <v>41640</v>
      </c>
      <c r="D64" s="10">
        <v>41690</v>
      </c>
      <c r="E64" s="11">
        <v>22589.38</v>
      </c>
      <c r="H64" s="9"/>
      <c r="I64" s="7"/>
      <c r="J64" s="10"/>
      <c r="K64" s="11"/>
    </row>
    <row r="65" spans="1:11" x14ac:dyDescent="0.3">
      <c r="A65" s="6"/>
      <c r="B65" s="9">
        <v>91238649043406</v>
      </c>
      <c r="C65" s="7">
        <v>41671</v>
      </c>
      <c r="D65" s="10">
        <v>41718</v>
      </c>
      <c r="E65" s="11">
        <v>21370.41</v>
      </c>
      <c r="H65" s="9"/>
      <c r="I65" s="7"/>
      <c r="J65" s="10"/>
      <c r="K65" s="11"/>
    </row>
    <row r="66" spans="1:11" x14ac:dyDescent="0.3">
      <c r="A66" s="6"/>
      <c r="B66" s="9">
        <v>19614551942730</v>
      </c>
      <c r="C66" s="7">
        <v>41699</v>
      </c>
      <c r="D66" s="10">
        <v>41746</v>
      </c>
      <c r="E66" s="11">
        <v>22914.28</v>
      </c>
      <c r="H66" s="9"/>
      <c r="I66" s="7"/>
      <c r="J66" s="10"/>
      <c r="K66" s="11"/>
    </row>
    <row r="67" spans="1:11" x14ac:dyDescent="0.3">
      <c r="A67" s="6"/>
      <c r="B67" s="9">
        <v>49957980868218</v>
      </c>
      <c r="C67" s="7">
        <v>41730</v>
      </c>
      <c r="D67" s="10">
        <v>41779</v>
      </c>
      <c r="E67" s="11">
        <v>25946.24</v>
      </c>
      <c r="H67" s="9"/>
      <c r="I67" s="7"/>
      <c r="J67" s="10"/>
      <c r="K67" s="11"/>
    </row>
    <row r="68" spans="1:11" x14ac:dyDescent="0.3">
      <c r="A68" s="6"/>
      <c r="B68" s="9">
        <v>8474522315133</v>
      </c>
      <c r="C68" s="7">
        <v>41760</v>
      </c>
      <c r="D68" s="10">
        <v>41893</v>
      </c>
      <c r="E68" s="11">
        <v>74.7</v>
      </c>
      <c r="H68" s="9"/>
      <c r="I68" s="7"/>
      <c r="J68" s="10"/>
      <c r="K68" s="11"/>
    </row>
    <row r="69" spans="1:11" x14ac:dyDescent="0.3">
      <c r="A69" s="6"/>
      <c r="B69" s="9">
        <v>18274425755557</v>
      </c>
      <c r="C69" s="7">
        <v>41760</v>
      </c>
      <c r="D69" s="10">
        <v>41810</v>
      </c>
      <c r="E69" s="11">
        <v>28260.73</v>
      </c>
      <c r="H69" s="9"/>
      <c r="I69" s="7"/>
      <c r="J69" s="10"/>
      <c r="K69" s="11"/>
    </row>
    <row r="70" spans="1:11" x14ac:dyDescent="0.3">
      <c r="A70" s="6"/>
      <c r="B70" s="9">
        <v>26934832664465</v>
      </c>
      <c r="C70" s="7">
        <v>41791</v>
      </c>
      <c r="D70" s="10">
        <v>41838</v>
      </c>
      <c r="E70" s="11">
        <v>26358.29</v>
      </c>
      <c r="H70" s="9"/>
      <c r="I70" s="7"/>
      <c r="J70" s="10"/>
      <c r="K70" s="11"/>
    </row>
    <row r="71" spans="1:11" x14ac:dyDescent="0.3">
      <c r="A71" s="6"/>
      <c r="B71" s="9">
        <v>4168709077828</v>
      </c>
      <c r="C71" s="7">
        <v>41821</v>
      </c>
      <c r="D71" s="10">
        <v>41893</v>
      </c>
      <c r="E71" s="11">
        <v>28.06</v>
      </c>
      <c r="H71" s="9"/>
      <c r="I71" s="7"/>
      <c r="J71" s="10"/>
      <c r="K71" s="11"/>
    </row>
    <row r="72" spans="1:11" x14ac:dyDescent="0.3">
      <c r="A72" s="6"/>
      <c r="B72" s="9">
        <v>26290048631523</v>
      </c>
      <c r="C72" s="7">
        <v>41821</v>
      </c>
      <c r="D72" s="10">
        <v>41871</v>
      </c>
      <c r="E72" s="11">
        <v>25708.81</v>
      </c>
      <c r="H72" s="9"/>
      <c r="I72" s="7"/>
      <c r="J72" s="10"/>
      <c r="K72" s="11"/>
    </row>
    <row r="73" spans="1:11" x14ac:dyDescent="0.3">
      <c r="A73" s="6"/>
      <c r="B73" s="9">
        <v>53364586628729</v>
      </c>
      <c r="C73" s="7">
        <v>41852</v>
      </c>
      <c r="D73" s="10">
        <v>41901</v>
      </c>
      <c r="E73" s="11">
        <v>29010.54</v>
      </c>
      <c r="H73" s="9"/>
      <c r="I73" s="7"/>
      <c r="J73" s="10"/>
      <c r="K73" s="11"/>
    </row>
    <row r="74" spans="1:11" x14ac:dyDescent="0.3">
      <c r="A74" s="6"/>
      <c r="B74" s="9">
        <v>59110192744602</v>
      </c>
      <c r="C74" s="7">
        <v>41883</v>
      </c>
      <c r="D74" s="10">
        <v>41932</v>
      </c>
      <c r="E74" s="11">
        <v>28657.05</v>
      </c>
      <c r="H74" s="9"/>
      <c r="I74" s="7"/>
      <c r="J74" s="10"/>
      <c r="K74" s="11"/>
    </row>
    <row r="75" spans="1:11" x14ac:dyDescent="0.3">
      <c r="A75" s="6"/>
      <c r="B75" s="9">
        <v>56976477308019</v>
      </c>
      <c r="C75" s="7">
        <v>41913</v>
      </c>
      <c r="D75" s="10">
        <v>41963</v>
      </c>
      <c r="E75" s="11">
        <v>28781.22</v>
      </c>
      <c r="H75" s="9"/>
      <c r="I75" s="7"/>
      <c r="J75" s="10"/>
      <c r="K75" s="11"/>
    </row>
    <row r="76" spans="1:11" x14ac:dyDescent="0.3">
      <c r="A76" s="6"/>
      <c r="B76" s="9">
        <v>22554503683805</v>
      </c>
      <c r="C76" s="7">
        <v>41944</v>
      </c>
      <c r="D76" s="10">
        <v>41992</v>
      </c>
      <c r="E76" s="11">
        <v>30993.59</v>
      </c>
      <c r="H76" s="9"/>
      <c r="I76" s="7"/>
      <c r="J76" s="10"/>
      <c r="K76" s="11"/>
    </row>
    <row r="77" spans="1:11" x14ac:dyDescent="0.3">
      <c r="A77" s="6"/>
      <c r="B77" s="9">
        <v>22000102342144</v>
      </c>
      <c r="C77" s="7">
        <v>41974</v>
      </c>
      <c r="D77" s="10">
        <v>42024</v>
      </c>
      <c r="E77" s="11">
        <v>32702.48</v>
      </c>
      <c r="H77" s="9"/>
      <c r="I77" s="7"/>
      <c r="J77" s="10"/>
      <c r="K77" s="11"/>
    </row>
    <row r="78" spans="1:11" x14ac:dyDescent="0.3">
      <c r="A78" s="6"/>
      <c r="B78" s="9">
        <v>71560799566073</v>
      </c>
      <c r="C78" s="8" t="s">
        <v>9</v>
      </c>
      <c r="D78" s="10">
        <v>41992</v>
      </c>
      <c r="E78" s="11">
        <v>24104.45</v>
      </c>
      <c r="H78" s="9"/>
      <c r="I78" s="7"/>
      <c r="J78" s="10"/>
      <c r="K78" s="11"/>
    </row>
    <row r="79" spans="1:11" x14ac:dyDescent="0.3">
      <c r="A79" s="6"/>
      <c r="B79" s="9">
        <v>83100812216067</v>
      </c>
      <c r="C79" s="7">
        <v>42005</v>
      </c>
      <c r="D79" s="10">
        <v>42055</v>
      </c>
      <c r="E79" s="11">
        <v>35594.98</v>
      </c>
      <c r="H79" s="9"/>
      <c r="I79" s="7"/>
      <c r="J79" s="10"/>
      <c r="K79" s="11"/>
    </row>
    <row r="80" spans="1:11" x14ac:dyDescent="0.3">
      <c r="A80" s="6"/>
      <c r="B80" s="9">
        <v>12566791226745</v>
      </c>
      <c r="C80" s="7">
        <v>42036</v>
      </c>
      <c r="D80" s="10">
        <v>42083</v>
      </c>
      <c r="E80" s="11">
        <v>32377.84</v>
      </c>
      <c r="H80" s="9"/>
      <c r="I80" s="7"/>
      <c r="J80" s="10"/>
      <c r="K80" s="11"/>
    </row>
    <row r="81" spans="1:11" x14ac:dyDescent="0.3">
      <c r="A81" s="6"/>
      <c r="B81" s="9">
        <v>59050442547302</v>
      </c>
      <c r="C81" s="7">
        <v>42064</v>
      </c>
      <c r="D81" s="10">
        <v>42114</v>
      </c>
      <c r="E81" s="11">
        <v>30367.58</v>
      </c>
      <c r="H81" s="9"/>
      <c r="I81" s="7"/>
      <c r="J81" s="10"/>
      <c r="K81" s="11"/>
    </row>
    <row r="82" spans="1:11" x14ac:dyDescent="0.3">
      <c r="A82" s="6"/>
      <c r="B82" s="9">
        <v>90292802421071</v>
      </c>
      <c r="C82" s="7">
        <v>42095</v>
      </c>
      <c r="D82" s="10">
        <v>42144</v>
      </c>
      <c r="E82" s="11">
        <v>29574.25</v>
      </c>
      <c r="H82" s="9"/>
      <c r="I82" s="7"/>
      <c r="J82" s="10"/>
      <c r="K82" s="11"/>
    </row>
    <row r="83" spans="1:11" x14ac:dyDescent="0.3">
      <c r="A83" s="6"/>
      <c r="B83" s="9">
        <v>71099025992061</v>
      </c>
      <c r="C83" s="7">
        <v>42125</v>
      </c>
      <c r="D83" s="10">
        <v>42174</v>
      </c>
      <c r="E83" s="11">
        <v>35022.68</v>
      </c>
      <c r="H83" s="9"/>
      <c r="I83" s="7"/>
      <c r="J83" s="10"/>
      <c r="K83" s="11"/>
    </row>
    <row r="84" spans="1:11" x14ac:dyDescent="0.3">
      <c r="A84" s="6"/>
      <c r="B84" s="9">
        <v>62356437054438</v>
      </c>
      <c r="C84" s="7">
        <v>42156</v>
      </c>
      <c r="D84" s="10">
        <v>42205</v>
      </c>
      <c r="E84" s="11">
        <v>33732.84</v>
      </c>
      <c r="H84" s="9"/>
      <c r="I84" s="7"/>
      <c r="J84" s="10"/>
      <c r="K84" s="11"/>
    </row>
    <row r="85" spans="1:11" x14ac:dyDescent="0.3">
      <c r="A85" s="6"/>
      <c r="B85" s="9">
        <v>78548636551733</v>
      </c>
      <c r="C85" s="7">
        <v>42186</v>
      </c>
      <c r="D85" s="10">
        <v>42236</v>
      </c>
      <c r="E85" s="11">
        <v>34362.39</v>
      </c>
      <c r="H85" s="9"/>
      <c r="I85" s="7"/>
      <c r="J85" s="10"/>
      <c r="K85" s="11"/>
    </row>
    <row r="86" spans="1:11" x14ac:dyDescent="0.3">
      <c r="A86" s="6"/>
      <c r="B86" s="9">
        <v>82298695084960</v>
      </c>
      <c r="C86" s="7">
        <v>42217</v>
      </c>
      <c r="D86" s="10">
        <v>42265</v>
      </c>
      <c r="E86" s="11">
        <v>32720.39</v>
      </c>
      <c r="H86" s="9"/>
      <c r="I86" s="7"/>
      <c r="J86" s="10"/>
      <c r="K86" s="11"/>
    </row>
    <row r="87" spans="1:11" x14ac:dyDescent="0.3">
      <c r="A87" s="6"/>
      <c r="B87" s="9">
        <v>21728456357263</v>
      </c>
      <c r="C87" s="7">
        <v>42248</v>
      </c>
      <c r="D87" s="10">
        <v>42297</v>
      </c>
      <c r="E87" s="11">
        <v>31400.98</v>
      </c>
      <c r="H87" s="9"/>
      <c r="I87" s="7"/>
      <c r="J87" s="10"/>
      <c r="K87" s="11"/>
    </row>
    <row r="88" spans="1:11" x14ac:dyDescent="0.3">
      <c r="A88" s="6"/>
      <c r="B88" s="9">
        <v>3861850985866</v>
      </c>
      <c r="C88" s="7">
        <v>42278</v>
      </c>
      <c r="D88" s="10">
        <v>42328</v>
      </c>
      <c r="E88" s="11">
        <v>26675.13</v>
      </c>
      <c r="H88" s="9"/>
      <c r="I88" s="7"/>
      <c r="J88" s="10"/>
      <c r="K88" s="11"/>
    </row>
    <row r="89" spans="1:11" x14ac:dyDescent="0.3">
      <c r="A89" s="6"/>
      <c r="B89" s="9">
        <v>944880664493</v>
      </c>
      <c r="C89" s="7">
        <v>42309</v>
      </c>
      <c r="D89" s="10">
        <v>42354</v>
      </c>
      <c r="E89" s="11">
        <v>34844.6</v>
      </c>
      <c r="H89" s="9"/>
      <c r="I89" s="7"/>
      <c r="J89" s="10"/>
      <c r="K89" s="11"/>
    </row>
    <row r="90" spans="1:11" x14ac:dyDescent="0.3">
      <c r="A90" s="6"/>
      <c r="B90" s="9">
        <v>8708842843766</v>
      </c>
      <c r="C90" s="7">
        <v>42339</v>
      </c>
      <c r="D90" s="10">
        <v>42389</v>
      </c>
      <c r="E90" s="11">
        <v>32643.03</v>
      </c>
      <c r="H90" s="9"/>
      <c r="I90" s="7"/>
      <c r="J90" s="10"/>
      <c r="K90" s="11"/>
    </row>
    <row r="91" spans="1:11" x14ac:dyDescent="0.3">
      <c r="A91" s="6"/>
      <c r="B91" s="9">
        <v>720569528329</v>
      </c>
      <c r="C91" s="8" t="s">
        <v>24</v>
      </c>
      <c r="D91" s="10">
        <v>42354</v>
      </c>
      <c r="E91" s="11">
        <v>27694.03</v>
      </c>
      <c r="H91" s="9"/>
      <c r="I91" s="7"/>
      <c r="J91" s="10"/>
      <c r="K91" s="11"/>
    </row>
    <row r="92" spans="1:11" x14ac:dyDescent="0.3">
      <c r="A92" s="6"/>
      <c r="B92" s="9">
        <v>8530024548122</v>
      </c>
      <c r="C92" s="7">
        <v>42370</v>
      </c>
      <c r="D92" s="10">
        <v>42419</v>
      </c>
      <c r="E92" s="11">
        <v>40442.52</v>
      </c>
      <c r="H92" s="9"/>
      <c r="I92" s="7"/>
      <c r="J92" s="10"/>
      <c r="K92" s="11"/>
    </row>
    <row r="93" spans="1:11" x14ac:dyDescent="0.3">
      <c r="A93" s="6"/>
      <c r="B93" s="9">
        <v>93311321324661</v>
      </c>
      <c r="C93" s="7">
        <v>42401</v>
      </c>
      <c r="D93" s="10">
        <v>42447</v>
      </c>
      <c r="E93" s="11">
        <v>29807.59</v>
      </c>
      <c r="H93" s="9"/>
      <c r="I93" s="7"/>
      <c r="J93" s="10"/>
      <c r="K93" s="11"/>
    </row>
    <row r="94" spans="1:11" x14ac:dyDescent="0.3">
      <c r="A94" s="6"/>
      <c r="B94" s="9">
        <v>11831963862906</v>
      </c>
      <c r="C94" s="7">
        <v>42430</v>
      </c>
      <c r="D94" s="10">
        <v>42480</v>
      </c>
      <c r="E94" s="11">
        <v>25897.4</v>
      </c>
      <c r="H94" s="9"/>
      <c r="I94" s="7"/>
      <c r="J94" s="10"/>
      <c r="K94" s="11"/>
    </row>
    <row r="95" spans="1:11" x14ac:dyDescent="0.3">
      <c r="A95" s="6"/>
      <c r="B95" s="9">
        <v>86891789323734</v>
      </c>
      <c r="C95" s="7">
        <v>42461</v>
      </c>
      <c r="D95" s="10">
        <v>42510</v>
      </c>
      <c r="E95" s="11">
        <v>26169.07</v>
      </c>
      <c r="H95" s="9"/>
      <c r="I95" s="7"/>
      <c r="J95" s="10"/>
      <c r="K95" s="11"/>
    </row>
    <row r="96" spans="1:11" x14ac:dyDescent="0.3">
      <c r="A96" s="6"/>
      <c r="B96" s="9">
        <v>5687345140400</v>
      </c>
      <c r="C96" s="7">
        <v>42491</v>
      </c>
      <c r="D96" s="10">
        <v>42541</v>
      </c>
      <c r="E96" s="11">
        <v>27604.81</v>
      </c>
      <c r="H96" s="9"/>
      <c r="I96" s="7"/>
      <c r="J96" s="10"/>
      <c r="K96" s="11"/>
    </row>
    <row r="97" spans="1:11" x14ac:dyDescent="0.3">
      <c r="A97" s="6"/>
      <c r="B97" s="9">
        <v>4399308741274</v>
      </c>
      <c r="C97" s="7">
        <v>42522</v>
      </c>
      <c r="D97" s="10">
        <v>42571</v>
      </c>
      <c r="E97" s="11">
        <v>24753.31</v>
      </c>
      <c r="H97" s="9"/>
      <c r="I97" s="14"/>
      <c r="J97" s="14"/>
      <c r="K97" s="15"/>
    </row>
    <row r="98" spans="1:11" x14ac:dyDescent="0.3">
      <c r="A98" s="6"/>
      <c r="B98" s="9">
        <v>4013735401735</v>
      </c>
      <c r="C98" s="7">
        <v>42552</v>
      </c>
      <c r="D98" s="10">
        <v>42601</v>
      </c>
      <c r="E98" s="11">
        <v>24299.73</v>
      </c>
      <c r="H98" s="9"/>
      <c r="I98" s="14"/>
      <c r="J98" s="14"/>
      <c r="K98" s="15"/>
    </row>
    <row r="99" spans="1:11" x14ac:dyDescent="0.3">
      <c r="A99" s="6"/>
      <c r="B99" s="9">
        <v>2399848072549</v>
      </c>
      <c r="C99" s="7">
        <v>42583</v>
      </c>
      <c r="D99" s="10">
        <v>42633</v>
      </c>
      <c r="E99" s="11">
        <v>29158.34</v>
      </c>
      <c r="H99" s="9"/>
      <c r="I99" s="14"/>
      <c r="J99" s="14"/>
      <c r="K99" s="15"/>
    </row>
    <row r="100" spans="1:11" x14ac:dyDescent="0.3">
      <c r="A100" s="6"/>
      <c r="B100" s="9">
        <v>2305192662708</v>
      </c>
      <c r="C100" s="7">
        <v>42614</v>
      </c>
      <c r="D100" s="10">
        <v>42663</v>
      </c>
      <c r="E100" s="11">
        <v>27899.64</v>
      </c>
      <c r="H100" s="9"/>
      <c r="I100" s="14"/>
      <c r="J100" s="14"/>
      <c r="K100" s="15"/>
    </row>
    <row r="101" spans="1:11" x14ac:dyDescent="0.3">
      <c r="A101" s="6"/>
      <c r="B101" s="9">
        <v>1010007438639</v>
      </c>
      <c r="C101" s="7">
        <v>42644</v>
      </c>
      <c r="D101" s="10">
        <v>42692</v>
      </c>
      <c r="E101" s="11">
        <v>30068.77</v>
      </c>
      <c r="H101" s="9"/>
      <c r="I101" s="14"/>
      <c r="J101" s="14"/>
      <c r="K101" s="15"/>
    </row>
    <row r="102" spans="1:11" x14ac:dyDescent="0.3">
      <c r="A102" s="6"/>
      <c r="B102" s="9">
        <v>13447526093200</v>
      </c>
      <c r="C102" s="7">
        <v>42675</v>
      </c>
      <c r="D102" s="10">
        <v>42724</v>
      </c>
      <c r="E102" s="11">
        <v>30732.3</v>
      </c>
      <c r="H102" s="9"/>
      <c r="I102" s="14"/>
      <c r="J102" s="14"/>
    </row>
    <row r="103" spans="1:11" x14ac:dyDescent="0.3">
      <c r="A103" s="6"/>
      <c r="B103" s="9">
        <v>7417128427880</v>
      </c>
      <c r="C103" s="7">
        <v>42705</v>
      </c>
      <c r="D103" s="10">
        <v>42755</v>
      </c>
      <c r="E103" s="11">
        <v>26734.81</v>
      </c>
      <c r="H103" s="9"/>
      <c r="I103" s="14"/>
      <c r="J103" s="14"/>
    </row>
    <row r="104" spans="1:11" x14ac:dyDescent="0.3">
      <c r="A104" s="6"/>
      <c r="B104" s="9">
        <v>153400896382</v>
      </c>
      <c r="C104" s="8" t="s">
        <v>10</v>
      </c>
      <c r="D104" s="10">
        <v>42725</v>
      </c>
      <c r="E104" s="11">
        <v>21539.23</v>
      </c>
      <c r="H104" s="9"/>
      <c r="I104" s="14"/>
      <c r="J104" s="14"/>
      <c r="K104" s="15"/>
    </row>
    <row r="105" spans="1:11" x14ac:dyDescent="0.3">
      <c r="A105" s="6"/>
      <c r="B105" s="9">
        <v>4849970074843</v>
      </c>
      <c r="C105" s="7">
        <v>42736</v>
      </c>
      <c r="D105" s="10">
        <v>42786</v>
      </c>
      <c r="E105" s="11">
        <v>28728.96</v>
      </c>
      <c r="H105" s="9"/>
      <c r="I105" s="14"/>
      <c r="J105" s="14"/>
    </row>
    <row r="106" spans="1:11" x14ac:dyDescent="0.3">
      <c r="A106" s="6"/>
      <c r="B106" s="9">
        <v>7751213505882</v>
      </c>
      <c r="C106" s="7">
        <v>42767</v>
      </c>
      <c r="D106" s="10">
        <v>42814</v>
      </c>
      <c r="E106" s="11">
        <v>22820.57</v>
      </c>
      <c r="H106" s="9"/>
      <c r="I106" s="14"/>
      <c r="J106" s="14"/>
      <c r="K106" s="15"/>
    </row>
    <row r="107" spans="1:11" x14ac:dyDescent="0.3">
      <c r="A107" s="6"/>
      <c r="B107" s="9">
        <v>8803017599750</v>
      </c>
      <c r="C107" s="7">
        <v>42795</v>
      </c>
      <c r="D107" s="10">
        <v>42845</v>
      </c>
      <c r="E107" s="11">
        <v>27067.08</v>
      </c>
      <c r="H107" s="9"/>
      <c r="I107" s="14"/>
      <c r="J107" s="14"/>
      <c r="K107" s="15"/>
    </row>
    <row r="108" spans="1:11" x14ac:dyDescent="0.3">
      <c r="A108" s="6"/>
      <c r="B108" s="9">
        <v>6784085783131</v>
      </c>
      <c r="C108" s="7">
        <v>42826</v>
      </c>
      <c r="D108" s="10">
        <v>42874</v>
      </c>
      <c r="E108" s="11">
        <v>16382.4</v>
      </c>
      <c r="H108" s="9"/>
      <c r="I108" s="14"/>
      <c r="J108" s="14"/>
      <c r="K108" s="15"/>
    </row>
    <row r="109" spans="1:11" x14ac:dyDescent="0.3">
      <c r="A109" s="6"/>
      <c r="B109" s="9">
        <v>5385918954409</v>
      </c>
      <c r="C109" s="7">
        <v>42856</v>
      </c>
      <c r="D109" s="10">
        <v>42906</v>
      </c>
      <c r="E109" s="11">
        <v>14801.19</v>
      </c>
      <c r="H109" s="9"/>
      <c r="I109" s="14"/>
      <c r="J109" s="14"/>
      <c r="K109" s="16"/>
    </row>
    <row r="110" spans="1:11" x14ac:dyDescent="0.3">
      <c r="A110" s="6"/>
      <c r="B110" s="9">
        <v>9090477527954</v>
      </c>
      <c r="C110" s="7">
        <v>42887</v>
      </c>
      <c r="D110" s="10">
        <v>42936</v>
      </c>
      <c r="E110" s="11">
        <v>14079.63</v>
      </c>
      <c r="H110" s="9"/>
      <c r="I110" s="14"/>
      <c r="J110" s="14"/>
      <c r="K110" s="15"/>
    </row>
    <row r="111" spans="1:11" x14ac:dyDescent="0.3">
      <c r="A111" s="6"/>
      <c r="B111" s="9">
        <v>7853367406270</v>
      </c>
      <c r="C111" s="7">
        <v>42917</v>
      </c>
      <c r="D111" s="10">
        <v>42965</v>
      </c>
      <c r="E111" s="11">
        <v>18590.12</v>
      </c>
      <c r="H111" s="9"/>
      <c r="I111" s="14"/>
      <c r="J111" s="14"/>
      <c r="K111" s="15"/>
    </row>
    <row r="112" spans="1:11" x14ac:dyDescent="0.3">
      <c r="A112" s="6"/>
      <c r="B112" s="9">
        <v>1791910429376</v>
      </c>
      <c r="C112" s="7">
        <v>42948</v>
      </c>
      <c r="D112" s="10">
        <v>42998</v>
      </c>
      <c r="E112" s="11">
        <v>20605.92</v>
      </c>
      <c r="H112" s="9"/>
      <c r="I112" s="14"/>
      <c r="J112" s="14"/>
      <c r="K112" s="15"/>
    </row>
    <row r="113" spans="1:11" x14ac:dyDescent="0.3">
      <c r="A113" s="6"/>
      <c r="B113" s="9">
        <v>9610626637213</v>
      </c>
      <c r="C113" s="7">
        <v>42979</v>
      </c>
      <c r="D113" s="10">
        <v>43028</v>
      </c>
      <c r="E113" s="11">
        <v>23289.37</v>
      </c>
      <c r="H113" s="9"/>
      <c r="I113" s="14"/>
      <c r="J113" s="14"/>
      <c r="K113" s="15"/>
    </row>
    <row r="114" spans="1:11" x14ac:dyDescent="0.3">
      <c r="A114" s="6"/>
      <c r="B114" s="9">
        <v>1231181680746</v>
      </c>
      <c r="C114" s="7">
        <v>43009</v>
      </c>
      <c r="D114" s="10">
        <v>43059</v>
      </c>
      <c r="E114" s="11">
        <v>21217.09</v>
      </c>
      <c r="H114" s="9"/>
      <c r="I114" s="14"/>
      <c r="J114" s="14"/>
      <c r="K114" s="15"/>
    </row>
    <row r="115" spans="1:11" x14ac:dyDescent="0.3">
      <c r="A115" s="6"/>
      <c r="B115" s="9">
        <v>64614808597911</v>
      </c>
      <c r="C115" s="7">
        <v>43040</v>
      </c>
      <c r="D115" s="10">
        <v>43089</v>
      </c>
      <c r="E115" s="11">
        <v>22650.76</v>
      </c>
      <c r="H115" s="9"/>
      <c r="I115" s="14"/>
      <c r="J115" s="14"/>
      <c r="K115" s="15"/>
    </row>
    <row r="116" spans="1:11" x14ac:dyDescent="0.3">
      <c r="A116" s="6"/>
      <c r="B116" s="9">
        <v>3440923652333</v>
      </c>
      <c r="C116" s="7">
        <v>43070</v>
      </c>
      <c r="D116" s="10">
        <v>43119</v>
      </c>
      <c r="E116" s="11">
        <v>24862.54</v>
      </c>
      <c r="H116" s="9"/>
      <c r="I116" s="14"/>
      <c r="J116" s="14"/>
    </row>
    <row r="117" spans="1:11" x14ac:dyDescent="0.3">
      <c r="A117" s="6"/>
      <c r="B117" s="9">
        <v>77941856777329</v>
      </c>
      <c r="C117" s="8" t="s">
        <v>25</v>
      </c>
      <c r="D117" s="10">
        <v>43089</v>
      </c>
      <c r="E117" s="11">
        <v>16806.08</v>
      </c>
      <c r="H117" s="9"/>
      <c r="I117" s="14"/>
      <c r="J117" s="14"/>
    </row>
    <row r="118" spans="1:11" x14ac:dyDescent="0.3">
      <c r="A118" s="6"/>
      <c r="B118" s="9">
        <v>1054118655336</v>
      </c>
      <c r="C118" s="7">
        <v>43101</v>
      </c>
      <c r="D118" s="10">
        <v>43151</v>
      </c>
      <c r="E118" s="11">
        <v>22807.95</v>
      </c>
      <c r="H118" s="9"/>
      <c r="I118" s="14"/>
      <c r="J118" s="14"/>
      <c r="K118" s="15"/>
    </row>
    <row r="119" spans="1:11" x14ac:dyDescent="0.3">
      <c r="A119" s="6"/>
      <c r="B119" s="9">
        <v>7494092229136</v>
      </c>
      <c r="C119" s="7">
        <v>43132</v>
      </c>
      <c r="D119" s="10">
        <v>43179</v>
      </c>
      <c r="E119" s="11">
        <v>20455.55</v>
      </c>
      <c r="H119" s="9"/>
      <c r="I119" s="14"/>
      <c r="J119" s="14"/>
    </row>
    <row r="120" spans="1:11" x14ac:dyDescent="0.3">
      <c r="A120" s="6"/>
      <c r="B120" s="9">
        <v>5602154814430</v>
      </c>
      <c r="C120" s="7">
        <v>43160</v>
      </c>
      <c r="D120" s="10">
        <v>43210</v>
      </c>
      <c r="E120" s="11">
        <v>22910.43</v>
      </c>
      <c r="H120" s="9"/>
      <c r="I120" s="14"/>
      <c r="J120" s="14"/>
      <c r="K120" s="15"/>
    </row>
    <row r="121" spans="1:11" x14ac:dyDescent="0.3">
      <c r="A121" s="6"/>
      <c r="B121" s="9">
        <v>8269586344841</v>
      </c>
      <c r="C121" s="7">
        <v>43191</v>
      </c>
      <c r="D121" s="10">
        <v>43238</v>
      </c>
      <c r="E121" s="11">
        <v>23896.75</v>
      </c>
      <c r="H121" s="9"/>
      <c r="I121" s="14"/>
      <c r="J121" s="14"/>
      <c r="K121" s="15"/>
    </row>
    <row r="122" spans="1:11" x14ac:dyDescent="0.3">
      <c r="A122" s="6"/>
      <c r="B122" s="9">
        <v>856263189522</v>
      </c>
      <c r="C122" s="7">
        <v>43221</v>
      </c>
      <c r="D122" s="10">
        <v>43294</v>
      </c>
      <c r="E122" s="11">
        <v>107.53</v>
      </c>
      <c r="H122" s="9"/>
      <c r="I122" s="14"/>
      <c r="J122" s="14"/>
      <c r="K122" s="15"/>
    </row>
    <row r="123" spans="1:11" x14ac:dyDescent="0.3">
      <c r="A123" s="6"/>
      <c r="B123" s="9">
        <v>9050780665757</v>
      </c>
      <c r="C123" s="7">
        <v>43221</v>
      </c>
      <c r="D123" s="10">
        <v>43271</v>
      </c>
      <c r="E123" s="11">
        <v>22915.4</v>
      </c>
      <c r="H123" s="9"/>
      <c r="I123" s="14"/>
      <c r="J123" s="14"/>
    </row>
    <row r="124" spans="1:11" x14ac:dyDescent="0.3">
      <c r="A124" s="6"/>
      <c r="B124" s="9">
        <v>2281706438039</v>
      </c>
      <c r="C124" s="7">
        <v>43252</v>
      </c>
      <c r="D124" s="10">
        <v>43301</v>
      </c>
      <c r="E124" s="11">
        <v>21976.21</v>
      </c>
      <c r="H124" s="9"/>
      <c r="I124" s="14"/>
      <c r="J124" s="14"/>
      <c r="K124" s="15"/>
    </row>
    <row r="125" spans="1:11" x14ac:dyDescent="0.3">
      <c r="A125" s="6"/>
      <c r="B125" s="9">
        <v>9990747145002</v>
      </c>
      <c r="C125" s="7">
        <v>43282</v>
      </c>
      <c r="D125" s="10">
        <v>43332</v>
      </c>
      <c r="E125" s="11">
        <v>24019.61</v>
      </c>
      <c r="H125" s="9"/>
      <c r="I125" s="14"/>
      <c r="J125" s="14"/>
      <c r="K125" s="15"/>
    </row>
    <row r="126" spans="1:11" x14ac:dyDescent="0.3">
      <c r="A126" s="6"/>
      <c r="B126" s="9">
        <v>9352340037150</v>
      </c>
      <c r="C126" s="7">
        <v>43313</v>
      </c>
      <c r="D126" s="10">
        <v>43363</v>
      </c>
      <c r="E126" s="11">
        <v>23651.64</v>
      </c>
      <c r="H126" s="9"/>
      <c r="I126" s="14"/>
      <c r="J126" s="14"/>
    </row>
    <row r="127" spans="1:11" x14ac:dyDescent="0.3">
      <c r="A127" s="6"/>
      <c r="B127" s="9">
        <v>6699618489483</v>
      </c>
      <c r="C127" s="7">
        <v>43344</v>
      </c>
      <c r="D127" s="10">
        <v>43392</v>
      </c>
      <c r="E127" s="11">
        <v>24234.85</v>
      </c>
      <c r="H127" s="9"/>
      <c r="I127" s="14"/>
      <c r="J127" s="14"/>
      <c r="K127" s="15"/>
    </row>
    <row r="128" spans="1:11" x14ac:dyDescent="0.3">
      <c r="A128" s="6"/>
      <c r="B128" s="9">
        <v>6182688546975</v>
      </c>
      <c r="C128" s="7">
        <v>43374</v>
      </c>
      <c r="D128" s="10">
        <v>43424</v>
      </c>
      <c r="E128" s="11">
        <v>22942.85</v>
      </c>
      <c r="H128" s="9"/>
      <c r="I128" s="14"/>
      <c r="J128" s="14"/>
    </row>
    <row r="129" spans="1:11" x14ac:dyDescent="0.3">
      <c r="A129" s="6"/>
      <c r="B129" s="9">
        <v>18627012264113</v>
      </c>
      <c r="C129" s="7">
        <v>43405</v>
      </c>
      <c r="D129" s="10">
        <v>43454</v>
      </c>
      <c r="E129" s="11">
        <v>24423.88</v>
      </c>
      <c r="H129" s="9"/>
      <c r="I129" s="14"/>
      <c r="J129" s="14"/>
      <c r="K129" s="15"/>
    </row>
    <row r="130" spans="1:11" x14ac:dyDescent="0.3">
      <c r="A130" s="6"/>
      <c r="B130" s="9">
        <v>1385678718751</v>
      </c>
      <c r="C130" s="7">
        <v>43435</v>
      </c>
      <c r="D130" s="10">
        <v>43483</v>
      </c>
      <c r="E130" s="11">
        <v>24708.65</v>
      </c>
      <c r="H130" s="9"/>
      <c r="I130" s="14"/>
      <c r="J130" s="14"/>
      <c r="K130" s="15"/>
    </row>
    <row r="131" spans="1:11" x14ac:dyDescent="0.3">
      <c r="A131" s="6"/>
      <c r="B131" s="9">
        <v>77365268404253</v>
      </c>
      <c r="C131" s="8" t="s">
        <v>26</v>
      </c>
      <c r="D131" s="10">
        <v>43454</v>
      </c>
      <c r="E131" s="11">
        <v>20065.37</v>
      </c>
      <c r="H131" s="9"/>
      <c r="I131" s="14"/>
      <c r="J131" s="14"/>
      <c r="K131" s="15"/>
    </row>
    <row r="132" spans="1:11" x14ac:dyDescent="0.3">
      <c r="A132" s="6"/>
      <c r="B132" s="9">
        <v>50456723782785</v>
      </c>
      <c r="C132" s="7">
        <v>43466</v>
      </c>
      <c r="D132" s="10">
        <v>43516</v>
      </c>
      <c r="E132" s="11">
        <v>25028.86</v>
      </c>
      <c r="H132" s="9"/>
      <c r="I132" s="14"/>
      <c r="J132" s="14"/>
    </row>
    <row r="133" spans="1:11" x14ac:dyDescent="0.3">
      <c r="A133" s="6"/>
      <c r="B133" s="9">
        <v>54940443972701</v>
      </c>
      <c r="C133" s="7">
        <v>43497</v>
      </c>
      <c r="D133" s="10">
        <v>43544</v>
      </c>
      <c r="E133" s="11">
        <v>22067.5</v>
      </c>
      <c r="H133" s="9"/>
      <c r="I133" s="14"/>
      <c r="J133" s="14"/>
    </row>
    <row r="134" spans="1:11" x14ac:dyDescent="0.3">
      <c r="A134" s="6"/>
      <c r="B134" s="9">
        <v>6687063587229</v>
      </c>
      <c r="C134" s="7">
        <v>43525</v>
      </c>
      <c r="D134" s="10">
        <v>43573</v>
      </c>
      <c r="E134" s="11">
        <v>25398.16</v>
      </c>
      <c r="H134" s="9"/>
      <c r="I134" s="14"/>
      <c r="J134" s="14"/>
    </row>
    <row r="135" spans="1:11" x14ac:dyDescent="0.3">
      <c r="A135" s="6"/>
      <c r="B135" s="5"/>
      <c r="C135" s="5"/>
      <c r="D135" s="5"/>
      <c r="H135" s="9"/>
      <c r="I135" s="14"/>
      <c r="J135" s="14"/>
    </row>
    <row r="136" spans="1:11" x14ac:dyDescent="0.3">
      <c r="A136" s="6"/>
      <c r="B136" s="5"/>
      <c r="C136" s="5"/>
      <c r="D136" s="5"/>
      <c r="H136" s="9"/>
      <c r="I136" s="14"/>
      <c r="J136" s="14"/>
    </row>
    <row r="137" spans="1:11" x14ac:dyDescent="0.3">
      <c r="A137" s="6"/>
      <c r="B137" s="5"/>
      <c r="C137" s="5"/>
      <c r="D137" s="5"/>
      <c r="H137" s="9"/>
      <c r="I137" s="14"/>
      <c r="J137" s="14"/>
    </row>
    <row r="138" spans="1:11" x14ac:dyDescent="0.3">
      <c r="A138" s="6"/>
      <c r="B138" s="5"/>
      <c r="C138" s="5"/>
      <c r="D138" s="5"/>
      <c r="H138" s="9"/>
      <c r="I138" s="14"/>
      <c r="J138" s="14"/>
    </row>
    <row r="139" spans="1:11" x14ac:dyDescent="0.3">
      <c r="A139" s="6"/>
      <c r="B139" s="5"/>
      <c r="C139" s="5"/>
      <c r="D139" s="5"/>
      <c r="H139" s="9"/>
      <c r="I139" s="14"/>
      <c r="J139" s="14"/>
    </row>
    <row r="140" spans="1:11" x14ac:dyDescent="0.3">
      <c r="A140" s="6"/>
      <c r="B140" s="5"/>
      <c r="C140" s="5"/>
      <c r="D140" s="5"/>
      <c r="H140" s="9"/>
      <c r="I140" s="14"/>
      <c r="J140" s="14"/>
    </row>
    <row r="141" spans="1:11" x14ac:dyDescent="0.3">
      <c r="A141" s="6"/>
      <c r="B141" s="5"/>
      <c r="C141" s="5"/>
      <c r="D141" s="5"/>
      <c r="H141" s="9"/>
      <c r="I141" s="14"/>
      <c r="J141" s="14"/>
      <c r="K141" s="15"/>
    </row>
    <row r="142" spans="1:11" x14ac:dyDescent="0.3">
      <c r="A142" s="6"/>
      <c r="B142" s="5"/>
      <c r="C142" s="5"/>
      <c r="D142" s="5"/>
      <c r="H142" s="9"/>
      <c r="I142" s="14"/>
      <c r="J142" s="14"/>
      <c r="K142" s="15"/>
    </row>
    <row r="143" spans="1:11" x14ac:dyDescent="0.3">
      <c r="A143" s="6"/>
      <c r="B143" s="5"/>
      <c r="C143" s="5"/>
      <c r="D143" s="5"/>
      <c r="H143" s="9"/>
      <c r="I143" s="14"/>
      <c r="J143" s="14"/>
      <c r="K143" s="15"/>
    </row>
    <row r="144" spans="1:11" x14ac:dyDescent="0.3">
      <c r="A144" s="6"/>
      <c r="B144" s="5"/>
      <c r="C144" s="5"/>
      <c r="D144" s="5"/>
      <c r="H144" s="9"/>
      <c r="I144" s="14"/>
      <c r="J144" s="14"/>
    </row>
    <row r="145" spans="1:11" x14ac:dyDescent="0.3">
      <c r="A145" s="6"/>
      <c r="B145" s="5"/>
      <c r="C145" s="5"/>
      <c r="D145" s="5"/>
      <c r="H145" s="9"/>
      <c r="I145" s="14"/>
      <c r="J145" s="14"/>
      <c r="K145" s="15"/>
    </row>
    <row r="146" spans="1:11" x14ac:dyDescent="0.3">
      <c r="A146" s="6"/>
      <c r="B146" s="5"/>
      <c r="C146" s="5"/>
      <c r="D146" s="5"/>
      <c r="H146" s="9"/>
      <c r="I146" s="14"/>
      <c r="J146" s="14"/>
      <c r="K146" s="15"/>
    </row>
    <row r="147" spans="1:11" x14ac:dyDescent="0.3">
      <c r="A147" s="6"/>
      <c r="B147" s="5"/>
      <c r="C147" s="5"/>
      <c r="D147" s="5"/>
      <c r="H147" s="9"/>
      <c r="I147" s="14"/>
      <c r="J147" s="14"/>
      <c r="K147" s="15"/>
    </row>
    <row r="148" spans="1:11" x14ac:dyDescent="0.3">
      <c r="A148" s="6"/>
      <c r="B148" s="5"/>
      <c r="C148" s="5"/>
      <c r="D148" s="5"/>
      <c r="H148" s="9"/>
      <c r="I148" s="14"/>
      <c r="J148" s="14"/>
      <c r="K148" s="15"/>
    </row>
    <row r="149" spans="1:11" x14ac:dyDescent="0.3">
      <c r="A149" s="6"/>
      <c r="B149" s="5"/>
      <c r="C149" s="5"/>
      <c r="D149" s="5"/>
      <c r="H149" s="9"/>
      <c r="I149" s="14"/>
      <c r="J149" s="14"/>
    </row>
    <row r="150" spans="1:11" x14ac:dyDescent="0.3">
      <c r="A150" s="6"/>
      <c r="B150" s="5"/>
      <c r="C150" s="5"/>
      <c r="D150" s="5"/>
      <c r="H150" s="9"/>
      <c r="I150" s="14"/>
      <c r="J150" s="14"/>
      <c r="K150" s="15"/>
    </row>
    <row r="151" spans="1:11" x14ac:dyDescent="0.3">
      <c r="A151" s="6"/>
      <c r="B151" s="5"/>
      <c r="C151" s="5"/>
      <c r="D151" s="5"/>
      <c r="H151" s="9"/>
      <c r="I151" s="14"/>
      <c r="J151" s="14"/>
      <c r="K151" s="15"/>
    </row>
    <row r="152" spans="1:11" x14ac:dyDescent="0.3">
      <c r="A152" s="6"/>
      <c r="B152" s="5"/>
      <c r="C152" s="5"/>
      <c r="D152" s="5"/>
      <c r="H152" s="9"/>
      <c r="I152" s="14"/>
      <c r="J152" s="14"/>
      <c r="K152" s="15"/>
    </row>
    <row r="153" spans="1:11" x14ac:dyDescent="0.3">
      <c r="A153" s="6"/>
      <c r="B153" s="5"/>
      <c r="C153" s="5"/>
      <c r="D153" s="5"/>
      <c r="H153" s="9"/>
      <c r="I153" s="14"/>
      <c r="J153" s="14"/>
      <c r="K153" s="15"/>
    </row>
    <row r="154" spans="1:11" x14ac:dyDescent="0.3">
      <c r="A154" s="6"/>
      <c r="B154" s="5"/>
      <c r="C154" s="5"/>
      <c r="D154" s="5"/>
      <c r="H154" s="9"/>
      <c r="I154" s="14"/>
      <c r="J154" s="14"/>
    </row>
    <row r="155" spans="1:11" x14ac:dyDescent="0.3">
      <c r="A155" s="6"/>
      <c r="B155" s="5"/>
      <c r="C155" s="5"/>
      <c r="D155" s="5"/>
      <c r="H155" s="9"/>
      <c r="I155" s="14"/>
      <c r="J155" s="14"/>
      <c r="K155" s="15"/>
    </row>
    <row r="156" spans="1:11" x14ac:dyDescent="0.3">
      <c r="A156" s="6"/>
      <c r="B156" s="5"/>
      <c r="C156" s="5"/>
      <c r="D156" s="5"/>
      <c r="H156" s="9"/>
      <c r="I156" s="14"/>
      <c r="J156" s="14"/>
      <c r="K156" s="15"/>
    </row>
    <row r="157" spans="1:11" x14ac:dyDescent="0.3">
      <c r="A157" s="6"/>
      <c r="B157" s="5"/>
      <c r="C157" s="5"/>
      <c r="D157" s="5"/>
      <c r="H157" s="9"/>
      <c r="I157" s="14"/>
      <c r="J157" s="14"/>
      <c r="K157" s="15"/>
    </row>
    <row r="158" spans="1:11" x14ac:dyDescent="0.3">
      <c r="A158" s="6"/>
      <c r="B158" s="5"/>
      <c r="C158" s="5"/>
      <c r="D158" s="5"/>
      <c r="H158" s="9"/>
      <c r="I158" s="14"/>
      <c r="J158" s="14"/>
      <c r="K158" s="15"/>
    </row>
    <row r="159" spans="1:11" x14ac:dyDescent="0.3">
      <c r="A159" s="6"/>
      <c r="B159" s="5"/>
      <c r="C159" s="5"/>
      <c r="D159" s="5"/>
      <c r="H159" s="9"/>
      <c r="I159" s="14"/>
      <c r="J159" s="14"/>
      <c r="K159" s="15"/>
    </row>
    <row r="160" spans="1:11" x14ac:dyDescent="0.3">
      <c r="A160" s="6"/>
      <c r="B160" s="5"/>
      <c r="C160" s="5"/>
      <c r="D160" s="5"/>
      <c r="H160" s="9"/>
      <c r="I160" s="14"/>
      <c r="J160" s="14"/>
      <c r="K160" s="15"/>
    </row>
    <row r="161" spans="1:11" x14ac:dyDescent="0.3">
      <c r="A161" s="6"/>
      <c r="B161" s="5"/>
      <c r="C161" s="5"/>
      <c r="D161" s="5"/>
      <c r="H161" s="9"/>
      <c r="I161" s="14"/>
      <c r="J161" s="14"/>
      <c r="K161" s="15"/>
    </row>
    <row r="162" spans="1:11" x14ac:dyDescent="0.3">
      <c r="A162" s="6"/>
      <c r="B162" s="5"/>
      <c r="C162" s="5"/>
      <c r="D162" s="5"/>
      <c r="H162" s="9"/>
      <c r="I162" s="14"/>
      <c r="J162" s="14"/>
      <c r="K162" s="15"/>
    </row>
    <row r="163" spans="1:11" x14ac:dyDescent="0.3">
      <c r="A163" s="6"/>
      <c r="B163" s="5"/>
      <c r="C163" s="5"/>
      <c r="D163" s="5"/>
      <c r="H163" s="9"/>
      <c r="I163" s="14"/>
      <c r="J163" s="14"/>
      <c r="K163" s="15"/>
    </row>
    <row r="164" spans="1:11" x14ac:dyDescent="0.3">
      <c r="A164" s="6"/>
      <c r="B164" s="5"/>
      <c r="C164" s="5"/>
      <c r="D164" s="5"/>
    </row>
    <row r="165" spans="1:11" x14ac:dyDescent="0.3">
      <c r="A165" s="6"/>
      <c r="B165" s="5"/>
      <c r="C165" s="5"/>
      <c r="D165" s="5"/>
    </row>
    <row r="166" spans="1:11" x14ac:dyDescent="0.3">
      <c r="A166" s="6"/>
      <c r="B166" s="5"/>
      <c r="C166" s="5"/>
      <c r="D166" s="5"/>
    </row>
    <row r="167" spans="1:11" x14ac:dyDescent="0.3">
      <c r="A167" s="6"/>
      <c r="B167" s="5"/>
      <c r="C167" s="5"/>
      <c r="D167" s="5"/>
    </row>
    <row r="168" spans="1:11" x14ac:dyDescent="0.3">
      <c r="A168" s="6"/>
      <c r="B168" s="5"/>
      <c r="C168" s="5"/>
      <c r="D168" s="5"/>
    </row>
    <row r="169" spans="1:11" x14ac:dyDescent="0.3">
      <c r="A169" s="6"/>
      <c r="B169" s="5"/>
      <c r="C169" s="5"/>
      <c r="D169" s="5"/>
    </row>
    <row r="170" spans="1:11" x14ac:dyDescent="0.3">
      <c r="A170" s="6"/>
      <c r="B170" s="5"/>
      <c r="C170" s="5"/>
      <c r="D170" s="5"/>
    </row>
    <row r="171" spans="1:11" x14ac:dyDescent="0.3">
      <c r="A171" s="6"/>
      <c r="B171" s="5"/>
      <c r="C171" s="5"/>
      <c r="D171" s="5"/>
    </row>
    <row r="172" spans="1:11" x14ac:dyDescent="0.3">
      <c r="A172" s="6"/>
      <c r="B172" s="5"/>
      <c r="C172" s="5"/>
      <c r="D172" s="5"/>
    </row>
    <row r="173" spans="1:11" x14ac:dyDescent="0.3">
      <c r="A173" s="6"/>
      <c r="B173" s="5"/>
      <c r="C173" s="5"/>
      <c r="D173" s="5"/>
    </row>
    <row r="174" spans="1:11" x14ac:dyDescent="0.3">
      <c r="A174" s="6"/>
      <c r="B174" s="5"/>
      <c r="C174" s="5"/>
      <c r="D174" s="5"/>
    </row>
    <row r="175" spans="1:11" x14ac:dyDescent="0.3">
      <c r="A175" s="6"/>
      <c r="B175" s="5"/>
      <c r="C175" s="5"/>
      <c r="D175" s="5"/>
    </row>
    <row r="176" spans="1:11" x14ac:dyDescent="0.3">
      <c r="A176" s="6"/>
      <c r="B176" s="5"/>
      <c r="C176" s="5"/>
      <c r="D176" s="5"/>
    </row>
    <row r="177" spans="1:4" x14ac:dyDescent="0.3">
      <c r="A177" s="6"/>
      <c r="B177" s="5"/>
      <c r="C177" s="5"/>
      <c r="D177" s="5"/>
    </row>
    <row r="178" spans="1:4" x14ac:dyDescent="0.3">
      <c r="A178" s="6"/>
      <c r="B178" s="5"/>
      <c r="C178" s="5"/>
      <c r="D178" s="5"/>
    </row>
    <row r="179" spans="1:4" x14ac:dyDescent="0.3">
      <c r="A179" s="6"/>
      <c r="B179" s="5"/>
      <c r="C179" s="5"/>
      <c r="D179" s="5"/>
    </row>
    <row r="180" spans="1:4" x14ac:dyDescent="0.3">
      <c r="A180" s="6"/>
      <c r="B180" s="5"/>
      <c r="C180" s="5"/>
      <c r="D180" s="5"/>
    </row>
    <row r="181" spans="1:4" x14ac:dyDescent="0.3">
      <c r="A181" s="6"/>
      <c r="B181" s="5"/>
      <c r="C181" s="5"/>
      <c r="D181" s="5"/>
    </row>
    <row r="182" spans="1:4" x14ac:dyDescent="0.3">
      <c r="A182" s="6"/>
      <c r="B182" s="5"/>
      <c r="C182" s="5"/>
      <c r="D182" s="5"/>
    </row>
    <row r="183" spans="1:4" x14ac:dyDescent="0.3">
      <c r="A183" s="6"/>
      <c r="B183" s="5"/>
      <c r="C183" s="5"/>
      <c r="D183" s="5"/>
    </row>
    <row r="184" spans="1:4" x14ac:dyDescent="0.3">
      <c r="A184" s="6"/>
      <c r="B184" s="5"/>
      <c r="C184" s="5"/>
      <c r="D184" s="5"/>
    </row>
    <row r="185" spans="1:4" x14ac:dyDescent="0.3">
      <c r="A185" s="6"/>
      <c r="B185" s="5"/>
      <c r="C185" s="5"/>
      <c r="D185" s="5"/>
    </row>
    <row r="186" spans="1:4" x14ac:dyDescent="0.3">
      <c r="A186" s="6"/>
      <c r="B186" s="5"/>
      <c r="C186" s="5"/>
      <c r="D186" s="5"/>
    </row>
    <row r="187" spans="1:4" x14ac:dyDescent="0.3">
      <c r="A187" s="6"/>
      <c r="B187" s="5"/>
      <c r="C187" s="5"/>
      <c r="D187" s="5"/>
    </row>
    <row r="188" spans="1:4" x14ac:dyDescent="0.3">
      <c r="A188" s="6"/>
      <c r="B188" s="5"/>
      <c r="C188" s="5"/>
      <c r="D188" s="5"/>
    </row>
    <row r="189" spans="1:4" x14ac:dyDescent="0.3">
      <c r="A189" s="6"/>
      <c r="B189" s="5"/>
      <c r="C189" s="5"/>
      <c r="D189" s="5"/>
    </row>
    <row r="190" spans="1:4" x14ac:dyDescent="0.3">
      <c r="A190" s="6"/>
      <c r="B190" s="5"/>
      <c r="C190" s="5"/>
      <c r="D190" s="5"/>
    </row>
    <row r="191" spans="1:4" x14ac:dyDescent="0.3">
      <c r="A191" s="6"/>
      <c r="B191" s="5"/>
      <c r="C191" s="5"/>
      <c r="D191" s="5"/>
    </row>
    <row r="192" spans="1:4" x14ac:dyDescent="0.3">
      <c r="A192" s="6"/>
      <c r="B192" s="5"/>
      <c r="C192" s="5"/>
      <c r="D192" s="5"/>
    </row>
    <row r="193" spans="1:4" x14ac:dyDescent="0.3">
      <c r="A193" s="6"/>
      <c r="B193" s="5"/>
      <c r="C193" s="5"/>
      <c r="D193" s="5"/>
    </row>
    <row r="194" spans="1:4" x14ac:dyDescent="0.3">
      <c r="A194" s="6"/>
      <c r="B194" s="5"/>
      <c r="C194" s="5"/>
      <c r="D194" s="5"/>
    </row>
    <row r="195" spans="1:4" x14ac:dyDescent="0.3">
      <c r="A195" s="6"/>
      <c r="B195" s="5"/>
      <c r="C195" s="5"/>
      <c r="D195" s="5"/>
    </row>
    <row r="196" spans="1:4" x14ac:dyDescent="0.3">
      <c r="A196" s="6"/>
      <c r="B196" s="5"/>
      <c r="C196" s="5"/>
      <c r="D196" s="5"/>
    </row>
    <row r="197" spans="1:4" x14ac:dyDescent="0.3">
      <c r="A197" s="6"/>
      <c r="B197" s="5"/>
      <c r="C197" s="5"/>
      <c r="D197" s="5"/>
    </row>
    <row r="198" spans="1:4" x14ac:dyDescent="0.3">
      <c r="A198" s="6"/>
      <c r="B198" s="5"/>
      <c r="C198" s="5"/>
      <c r="D198" s="5"/>
    </row>
    <row r="199" spans="1:4" x14ac:dyDescent="0.3">
      <c r="A199" s="6"/>
      <c r="B199" s="5"/>
      <c r="C199" s="5"/>
      <c r="D199" s="5"/>
    </row>
    <row r="200" spans="1:4" x14ac:dyDescent="0.3">
      <c r="A200" s="6"/>
      <c r="B200" s="5"/>
      <c r="C200" s="5"/>
      <c r="D200" s="5"/>
    </row>
    <row r="201" spans="1:4" x14ac:dyDescent="0.3">
      <c r="A201" s="6"/>
      <c r="B201" s="5"/>
      <c r="C201" s="5"/>
      <c r="D201" s="5"/>
    </row>
    <row r="202" spans="1:4" x14ac:dyDescent="0.3">
      <c r="A202" s="6"/>
      <c r="B202" s="5"/>
      <c r="C202" s="5"/>
      <c r="D202" s="5"/>
    </row>
    <row r="203" spans="1:4" x14ac:dyDescent="0.3">
      <c r="A203" s="6"/>
      <c r="B203" s="5"/>
      <c r="C203" s="5"/>
      <c r="D203" s="5"/>
    </row>
    <row r="204" spans="1:4" x14ac:dyDescent="0.3">
      <c r="A204" s="6"/>
      <c r="B204" s="5"/>
      <c r="C204" s="5"/>
      <c r="D204" s="5"/>
    </row>
    <row r="205" spans="1:4" x14ac:dyDescent="0.3">
      <c r="A205" s="6"/>
      <c r="B205" s="5"/>
      <c r="C205" s="5"/>
      <c r="D205" s="5"/>
    </row>
    <row r="206" spans="1:4" x14ac:dyDescent="0.3">
      <c r="A206" s="6"/>
      <c r="B206" s="5"/>
      <c r="C206" s="5"/>
      <c r="D206" s="5"/>
    </row>
    <row r="207" spans="1:4" x14ac:dyDescent="0.3">
      <c r="A207" s="6"/>
      <c r="B207" s="5"/>
      <c r="C207" s="5"/>
      <c r="D207" s="5"/>
    </row>
    <row r="208" spans="1:4" x14ac:dyDescent="0.3">
      <c r="A208" s="6"/>
      <c r="B208" s="5"/>
      <c r="C208" s="5"/>
      <c r="D208" s="5"/>
    </row>
    <row r="209" spans="1:4" x14ac:dyDescent="0.3">
      <c r="A209" s="6"/>
      <c r="B209" s="5"/>
      <c r="C209" s="5"/>
      <c r="D209" s="5"/>
    </row>
    <row r="210" spans="1:4" x14ac:dyDescent="0.3">
      <c r="A210" s="6"/>
      <c r="B210" s="5"/>
      <c r="C210" s="5"/>
      <c r="D210" s="5"/>
    </row>
    <row r="211" spans="1:4" x14ac:dyDescent="0.3">
      <c r="A211" s="6"/>
      <c r="B211" s="5"/>
      <c r="C211" s="5"/>
      <c r="D211" s="5"/>
    </row>
    <row r="212" spans="1:4" x14ac:dyDescent="0.3">
      <c r="A212" s="6"/>
      <c r="B212" s="5"/>
      <c r="C212" s="5"/>
      <c r="D212" s="5"/>
    </row>
    <row r="213" spans="1:4" x14ac:dyDescent="0.3">
      <c r="A213" s="6"/>
      <c r="B213" s="5"/>
      <c r="C213" s="5"/>
      <c r="D213" s="5"/>
    </row>
    <row r="214" spans="1:4" x14ac:dyDescent="0.3">
      <c r="A214" s="6"/>
      <c r="B214" s="5"/>
      <c r="C214" s="5"/>
      <c r="D214" s="5"/>
    </row>
    <row r="215" spans="1:4" x14ac:dyDescent="0.3">
      <c r="A215" s="6"/>
      <c r="B215" s="5"/>
      <c r="C215" s="5"/>
      <c r="D215" s="5"/>
    </row>
    <row r="216" spans="1:4" x14ac:dyDescent="0.3">
      <c r="A216" s="6"/>
      <c r="B216" s="5"/>
      <c r="C216" s="5"/>
      <c r="D216" s="5"/>
    </row>
    <row r="217" spans="1:4" x14ac:dyDescent="0.3">
      <c r="A217" s="6"/>
      <c r="B217" s="5"/>
      <c r="C217" s="5"/>
      <c r="D217" s="5"/>
    </row>
    <row r="218" spans="1:4" x14ac:dyDescent="0.3">
      <c r="A218" s="6"/>
      <c r="B218" s="5"/>
      <c r="C218" s="5"/>
      <c r="D218" s="5"/>
    </row>
    <row r="219" spans="1:4" x14ac:dyDescent="0.3">
      <c r="A219" s="6"/>
      <c r="B219" s="5"/>
      <c r="C219" s="5"/>
      <c r="D219" s="5"/>
    </row>
    <row r="220" spans="1:4" x14ac:dyDescent="0.3">
      <c r="A220" s="6"/>
      <c r="B220" s="5"/>
      <c r="C220" s="5"/>
      <c r="D220" s="5"/>
    </row>
    <row r="221" spans="1:4" x14ac:dyDescent="0.3">
      <c r="A221" s="6"/>
      <c r="B221" s="5"/>
      <c r="C221" s="5"/>
      <c r="D221" s="5"/>
    </row>
    <row r="222" spans="1:4" x14ac:dyDescent="0.3">
      <c r="A222" s="6"/>
      <c r="B222" s="5"/>
      <c r="C222" s="5"/>
      <c r="D222" s="5"/>
    </row>
    <row r="223" spans="1:4" x14ac:dyDescent="0.3">
      <c r="A223" s="6"/>
      <c r="B223" s="5"/>
      <c r="C223" s="5"/>
      <c r="D223" s="5"/>
    </row>
    <row r="224" spans="1:4" x14ac:dyDescent="0.3">
      <c r="A224" s="6"/>
      <c r="B224" s="5"/>
      <c r="C224" s="5"/>
      <c r="D224" s="5"/>
    </row>
    <row r="225" spans="1:4" x14ac:dyDescent="0.3">
      <c r="A225" s="6"/>
      <c r="B225" s="5"/>
      <c r="C225" s="5"/>
      <c r="D225" s="5"/>
    </row>
    <row r="226" spans="1:4" x14ac:dyDescent="0.3">
      <c r="A226" s="6"/>
      <c r="B226" s="5"/>
      <c r="C226" s="5"/>
      <c r="D226" s="5"/>
    </row>
    <row r="227" spans="1:4" x14ac:dyDescent="0.3">
      <c r="A227" s="6"/>
      <c r="B227" s="5"/>
      <c r="C227" s="5"/>
      <c r="D227" s="5"/>
    </row>
    <row r="228" spans="1:4" x14ac:dyDescent="0.3">
      <c r="A228" s="6"/>
      <c r="B228" s="5"/>
      <c r="C228" s="5"/>
      <c r="D228" s="5"/>
    </row>
    <row r="229" spans="1:4" x14ac:dyDescent="0.3">
      <c r="A229" s="6"/>
      <c r="B229" s="5"/>
      <c r="C229" s="5"/>
      <c r="D229" s="5"/>
    </row>
    <row r="230" spans="1:4" x14ac:dyDescent="0.3">
      <c r="A230" s="6"/>
      <c r="B230" s="5"/>
      <c r="C230" s="5"/>
      <c r="D230" s="5"/>
    </row>
    <row r="231" spans="1:4" x14ac:dyDescent="0.3">
      <c r="A231" s="6"/>
      <c r="B231" s="5"/>
      <c r="C231" s="5"/>
      <c r="D231" s="5"/>
    </row>
    <row r="232" spans="1:4" x14ac:dyDescent="0.3">
      <c r="A232" s="6"/>
      <c r="B232" s="5"/>
      <c r="C232" s="5"/>
      <c r="D232" s="5"/>
    </row>
    <row r="233" spans="1:4" x14ac:dyDescent="0.3">
      <c r="A233" s="6"/>
      <c r="B233" s="5"/>
      <c r="C233" s="5"/>
      <c r="D233" s="5"/>
    </row>
    <row r="234" spans="1:4" x14ac:dyDescent="0.3">
      <c r="A234" s="6"/>
      <c r="B234" s="5"/>
      <c r="C234" s="5"/>
      <c r="D234" s="5"/>
    </row>
    <row r="235" spans="1:4" x14ac:dyDescent="0.3">
      <c r="A235" s="6"/>
      <c r="B235" s="5"/>
      <c r="C235" s="5"/>
      <c r="D235" s="5"/>
    </row>
    <row r="236" spans="1:4" x14ac:dyDescent="0.3">
      <c r="A236" s="6"/>
      <c r="B236" s="5"/>
      <c r="C236" s="5"/>
      <c r="D236" s="5"/>
    </row>
    <row r="237" spans="1:4" x14ac:dyDescent="0.3">
      <c r="A237" s="6"/>
      <c r="B237" s="5"/>
      <c r="C237" s="5"/>
      <c r="D237" s="5"/>
    </row>
    <row r="238" spans="1:4" x14ac:dyDescent="0.3">
      <c r="A238" s="6"/>
      <c r="B238" s="5"/>
      <c r="C238" s="5"/>
      <c r="D238" s="5"/>
    </row>
    <row r="239" spans="1:4" x14ac:dyDescent="0.3">
      <c r="A239" s="6"/>
      <c r="B239" s="5"/>
      <c r="C239" s="5"/>
      <c r="D239" s="5"/>
    </row>
    <row r="240" spans="1:4" x14ac:dyDescent="0.3">
      <c r="A240" s="6"/>
      <c r="B240" s="5"/>
      <c r="C240" s="5"/>
      <c r="D240" s="5"/>
    </row>
    <row r="241" spans="1:4" x14ac:dyDescent="0.3">
      <c r="A241" s="6"/>
      <c r="B241" s="5"/>
      <c r="C241" s="5"/>
      <c r="D241" s="5"/>
    </row>
    <row r="242" spans="1:4" x14ac:dyDescent="0.3">
      <c r="A242" s="6"/>
      <c r="B242" s="5"/>
      <c r="C242" s="5"/>
      <c r="D242" s="5"/>
    </row>
    <row r="243" spans="1:4" x14ac:dyDescent="0.3">
      <c r="A243" s="6"/>
      <c r="B243" s="5"/>
      <c r="C243" s="5"/>
      <c r="D243" s="5"/>
    </row>
    <row r="244" spans="1:4" x14ac:dyDescent="0.3">
      <c r="A244" s="6"/>
      <c r="B244" s="5"/>
      <c r="C244" s="5"/>
      <c r="D244" s="5"/>
    </row>
    <row r="245" spans="1:4" x14ac:dyDescent="0.3">
      <c r="A245" s="6"/>
      <c r="B245" s="5"/>
      <c r="C245" s="5"/>
      <c r="D245" s="5"/>
    </row>
    <row r="246" spans="1:4" x14ac:dyDescent="0.3">
      <c r="A246" s="6"/>
      <c r="B246" s="5"/>
      <c r="C246" s="5"/>
      <c r="D246" s="5"/>
    </row>
    <row r="247" spans="1:4" x14ac:dyDescent="0.3">
      <c r="A247" s="6"/>
      <c r="B247" s="5"/>
      <c r="C247" s="5"/>
      <c r="D247" s="5"/>
    </row>
    <row r="248" spans="1:4" x14ac:dyDescent="0.3">
      <c r="A248" s="6"/>
      <c r="B248" s="5"/>
      <c r="C248" s="5"/>
      <c r="D248" s="5"/>
    </row>
    <row r="249" spans="1:4" x14ac:dyDescent="0.3">
      <c r="A249" s="6"/>
      <c r="B249" s="5"/>
      <c r="C249" s="5"/>
      <c r="D249" s="5"/>
    </row>
    <row r="250" spans="1:4" x14ac:dyDescent="0.3">
      <c r="A250" s="6"/>
      <c r="B250" s="5"/>
      <c r="C250" s="5"/>
      <c r="D250" s="5"/>
    </row>
    <row r="251" spans="1:4" x14ac:dyDescent="0.3">
      <c r="A251" s="6"/>
      <c r="B251" s="5"/>
      <c r="C251" s="5"/>
      <c r="D251" s="5"/>
    </row>
    <row r="252" spans="1:4" x14ac:dyDescent="0.3">
      <c r="A252" s="6"/>
      <c r="B252" s="5"/>
      <c r="C252" s="5"/>
      <c r="D252" s="5"/>
    </row>
    <row r="253" spans="1:4" x14ac:dyDescent="0.3">
      <c r="A253" s="6"/>
      <c r="B253" s="5"/>
      <c r="C253" s="5"/>
      <c r="D253" s="5"/>
    </row>
    <row r="254" spans="1:4" x14ac:dyDescent="0.3">
      <c r="A254" s="6"/>
      <c r="B254" s="5"/>
      <c r="C254" s="5"/>
      <c r="D254" s="5"/>
    </row>
    <row r="255" spans="1:4" x14ac:dyDescent="0.3">
      <c r="A255" s="6"/>
      <c r="B255" s="5"/>
      <c r="C255" s="5"/>
      <c r="D255" s="5"/>
    </row>
    <row r="256" spans="1:4" x14ac:dyDescent="0.3">
      <c r="A256" s="6"/>
      <c r="B256" s="5"/>
      <c r="C256" s="5"/>
      <c r="D256" s="5"/>
    </row>
    <row r="257" spans="1:4" x14ac:dyDescent="0.3">
      <c r="A257" s="6"/>
      <c r="B257" s="5"/>
      <c r="C257" s="5"/>
      <c r="D257" s="5"/>
    </row>
    <row r="258" spans="1:4" x14ac:dyDescent="0.3">
      <c r="A258" s="6"/>
      <c r="B258" s="5"/>
      <c r="C258" s="5"/>
      <c r="D258" s="5"/>
    </row>
    <row r="259" spans="1:4" x14ac:dyDescent="0.3">
      <c r="A259" s="6"/>
      <c r="B259" s="5"/>
      <c r="C259" s="5"/>
      <c r="D259" s="5"/>
    </row>
    <row r="260" spans="1:4" x14ac:dyDescent="0.3">
      <c r="A260" s="6"/>
      <c r="B260" s="5"/>
      <c r="C260" s="5"/>
      <c r="D260" s="5"/>
    </row>
    <row r="261" spans="1:4" x14ac:dyDescent="0.3">
      <c r="A261" s="6"/>
      <c r="B261" s="5"/>
      <c r="C261" s="5"/>
      <c r="D261" s="5"/>
    </row>
    <row r="262" spans="1:4" x14ac:dyDescent="0.3">
      <c r="A262" s="6"/>
      <c r="B262" s="5"/>
      <c r="C262" s="5"/>
      <c r="D262" s="5"/>
    </row>
    <row r="263" spans="1:4" x14ac:dyDescent="0.3">
      <c r="A263" s="6"/>
      <c r="B263" s="5"/>
      <c r="C263" s="5"/>
      <c r="D263" s="5"/>
    </row>
    <row r="264" spans="1:4" x14ac:dyDescent="0.3">
      <c r="A264" s="6"/>
      <c r="B264" s="5"/>
      <c r="C264" s="5"/>
      <c r="D264" s="5"/>
    </row>
    <row r="265" spans="1:4" x14ac:dyDescent="0.3">
      <c r="A265" s="6"/>
      <c r="B265" s="5"/>
      <c r="C265" s="5"/>
      <c r="D265" s="5"/>
    </row>
    <row r="266" spans="1:4" x14ac:dyDescent="0.3">
      <c r="A266" s="6"/>
      <c r="B266" s="5"/>
      <c r="C266" s="5"/>
      <c r="D266" s="5"/>
    </row>
    <row r="267" spans="1:4" x14ac:dyDescent="0.3">
      <c r="A267" s="6"/>
      <c r="B267" s="5"/>
      <c r="C267" s="5"/>
      <c r="D267" s="5"/>
    </row>
    <row r="268" spans="1:4" x14ac:dyDescent="0.3">
      <c r="A268" s="6"/>
      <c r="B268" s="5"/>
      <c r="C268" s="5"/>
      <c r="D268" s="5"/>
    </row>
    <row r="269" spans="1:4" x14ac:dyDescent="0.3">
      <c r="A269" s="6"/>
      <c r="B269" s="5"/>
      <c r="C269" s="5"/>
      <c r="D269" s="5"/>
    </row>
    <row r="270" spans="1:4" x14ac:dyDescent="0.3">
      <c r="A270" s="6"/>
      <c r="B270" s="5"/>
      <c r="C270" s="5"/>
      <c r="D270" s="5"/>
    </row>
    <row r="271" spans="1:4" x14ac:dyDescent="0.3">
      <c r="A271" s="6"/>
      <c r="B271" s="5"/>
      <c r="C271" s="5"/>
      <c r="D271" s="5"/>
    </row>
    <row r="272" spans="1:4" x14ac:dyDescent="0.3">
      <c r="A272" s="6"/>
      <c r="B272" s="5"/>
      <c r="C272" s="5"/>
      <c r="D272" s="5"/>
    </row>
    <row r="273" spans="1:4" x14ac:dyDescent="0.3">
      <c r="A273" s="6"/>
      <c r="B273" s="5"/>
      <c r="C273" s="5"/>
      <c r="D273" s="5"/>
    </row>
    <row r="274" spans="1:4" x14ac:dyDescent="0.3">
      <c r="A274" s="6"/>
      <c r="B274" s="5"/>
      <c r="C274" s="5"/>
      <c r="D274" s="5"/>
    </row>
    <row r="275" spans="1:4" x14ac:dyDescent="0.3">
      <c r="A275" s="6"/>
      <c r="B275" s="5"/>
      <c r="C275" s="5"/>
      <c r="D275" s="5"/>
    </row>
    <row r="276" spans="1:4" x14ac:dyDescent="0.3">
      <c r="A276" s="6"/>
      <c r="B276" s="5"/>
      <c r="C276" s="5"/>
      <c r="D276" s="5"/>
    </row>
    <row r="277" spans="1:4" x14ac:dyDescent="0.3">
      <c r="A277" s="6"/>
      <c r="B277" s="5"/>
      <c r="C277" s="5"/>
      <c r="D277" s="5"/>
    </row>
    <row r="278" spans="1:4" x14ac:dyDescent="0.3">
      <c r="A278" s="6"/>
      <c r="B278" s="5"/>
      <c r="C278" s="5"/>
      <c r="D278" s="5"/>
    </row>
    <row r="279" spans="1:4" x14ac:dyDescent="0.3">
      <c r="A279" s="6"/>
      <c r="B279" s="5"/>
      <c r="C279" s="5"/>
      <c r="D279" s="5"/>
    </row>
    <row r="280" spans="1:4" x14ac:dyDescent="0.3">
      <c r="A280" s="6"/>
      <c r="B280" s="5"/>
      <c r="C280" s="5"/>
      <c r="D280" s="5"/>
    </row>
    <row r="281" spans="1:4" x14ac:dyDescent="0.3">
      <c r="A281" s="6"/>
      <c r="B281" s="5"/>
      <c r="C281" s="5"/>
      <c r="D281" s="5"/>
    </row>
    <row r="282" spans="1:4" x14ac:dyDescent="0.3">
      <c r="A282" s="6"/>
      <c r="B282" s="5"/>
      <c r="C282" s="5"/>
      <c r="D282" s="5"/>
    </row>
    <row r="283" spans="1:4" x14ac:dyDescent="0.3">
      <c r="A283" s="6"/>
      <c r="B283" s="5"/>
      <c r="C283" s="5"/>
      <c r="D283" s="5"/>
    </row>
    <row r="284" spans="1:4" x14ac:dyDescent="0.3">
      <c r="A284" s="6"/>
      <c r="B284" s="5"/>
      <c r="C284" s="5"/>
      <c r="D284" s="5"/>
    </row>
    <row r="285" spans="1:4" x14ac:dyDescent="0.3">
      <c r="A285" s="6"/>
      <c r="B285" s="5"/>
      <c r="C285" s="5"/>
      <c r="D285" s="5"/>
    </row>
    <row r="286" spans="1:4" x14ac:dyDescent="0.3">
      <c r="A286" s="6"/>
      <c r="B286" s="5"/>
      <c r="C286" s="5"/>
      <c r="D286" s="5"/>
    </row>
    <row r="287" spans="1:4" x14ac:dyDescent="0.3">
      <c r="A287" s="6"/>
      <c r="B287" s="5"/>
      <c r="C287" s="5"/>
      <c r="D287" s="5"/>
    </row>
    <row r="288" spans="1:4" x14ac:dyDescent="0.3">
      <c r="A288" s="6"/>
      <c r="B288" s="5"/>
      <c r="C288" s="5"/>
      <c r="D288" s="5"/>
    </row>
    <row r="289" spans="1:4" x14ac:dyDescent="0.3">
      <c r="A289" s="6"/>
      <c r="B289" s="5"/>
      <c r="C289" s="5"/>
      <c r="D289" s="5"/>
    </row>
    <row r="290" spans="1:4" x14ac:dyDescent="0.3">
      <c r="A290" s="6"/>
      <c r="B290" s="5"/>
      <c r="C290" s="5"/>
      <c r="D290" s="5"/>
    </row>
    <row r="291" spans="1:4" x14ac:dyDescent="0.3">
      <c r="A291" s="6"/>
      <c r="B291" s="5"/>
      <c r="C291" s="5"/>
      <c r="D291" s="5"/>
    </row>
    <row r="292" spans="1:4" x14ac:dyDescent="0.3">
      <c r="A292" s="6"/>
      <c r="B292" s="5"/>
      <c r="C292" s="5"/>
      <c r="D292" s="5"/>
    </row>
    <row r="293" spans="1:4" x14ac:dyDescent="0.3">
      <c r="A293" s="6"/>
      <c r="B293" s="5"/>
      <c r="C293" s="5"/>
      <c r="D293" s="5"/>
    </row>
    <row r="294" spans="1:4" x14ac:dyDescent="0.3">
      <c r="A294" s="6"/>
      <c r="B294" s="5"/>
      <c r="C294" s="5"/>
      <c r="D294" s="5"/>
    </row>
    <row r="295" spans="1:4" x14ac:dyDescent="0.3">
      <c r="A295" s="6"/>
      <c r="B295" s="5"/>
      <c r="C295" s="5"/>
      <c r="D295" s="5"/>
    </row>
    <row r="296" spans="1:4" x14ac:dyDescent="0.3">
      <c r="A296" s="6"/>
      <c r="B296" s="5"/>
      <c r="C296" s="5"/>
      <c r="D296" s="5"/>
    </row>
    <row r="297" spans="1:4" x14ac:dyDescent="0.3">
      <c r="A297" s="6"/>
      <c r="B297" s="5"/>
      <c r="C297" s="5"/>
      <c r="D297" s="5"/>
    </row>
    <row r="298" spans="1:4" x14ac:dyDescent="0.3">
      <c r="A298" s="6"/>
      <c r="B298" s="5"/>
      <c r="C298" s="5"/>
      <c r="D298" s="5"/>
    </row>
    <row r="299" spans="1:4" x14ac:dyDescent="0.3">
      <c r="A299" s="6"/>
      <c r="B299" s="5"/>
      <c r="C299" s="5"/>
      <c r="D299" s="5"/>
    </row>
    <row r="300" spans="1:4" x14ac:dyDescent="0.3">
      <c r="A300" s="6"/>
      <c r="B300" s="5"/>
      <c r="C300" s="5"/>
      <c r="D300" s="5"/>
    </row>
    <row r="301" spans="1:4" x14ac:dyDescent="0.3">
      <c r="A301" s="6"/>
      <c r="B301" s="5"/>
      <c r="C301" s="5"/>
      <c r="D301" s="5"/>
    </row>
    <row r="302" spans="1:4" x14ac:dyDescent="0.3">
      <c r="A302" s="6"/>
      <c r="B302" s="5"/>
      <c r="C302" s="5"/>
      <c r="D302" s="5"/>
    </row>
    <row r="303" spans="1:4" x14ac:dyDescent="0.3">
      <c r="A303" s="6"/>
      <c r="B303" s="5"/>
      <c r="C303" s="5"/>
      <c r="D303" s="5"/>
    </row>
    <row r="304" spans="1:4" x14ac:dyDescent="0.3">
      <c r="A304" s="6"/>
      <c r="B304" s="5"/>
      <c r="C304" s="5"/>
      <c r="D304" s="5"/>
    </row>
    <row r="305" spans="1:4" x14ac:dyDescent="0.3">
      <c r="A305" s="6"/>
      <c r="B305" s="5"/>
      <c r="C305" s="5"/>
      <c r="D305" s="5"/>
    </row>
    <row r="306" spans="1:4" x14ac:dyDescent="0.3">
      <c r="A306" s="6"/>
      <c r="B306" s="5"/>
      <c r="C306" s="5"/>
      <c r="D306" s="5"/>
    </row>
    <row r="307" spans="1:4" x14ac:dyDescent="0.3">
      <c r="A307" s="6"/>
      <c r="B307" s="5"/>
      <c r="C307" s="5"/>
      <c r="D307" s="5"/>
    </row>
    <row r="308" spans="1:4" x14ac:dyDescent="0.3">
      <c r="A308" s="6"/>
      <c r="B308" s="5"/>
      <c r="C308" s="5"/>
      <c r="D308" s="5"/>
    </row>
    <row r="309" spans="1:4" x14ac:dyDescent="0.3">
      <c r="A309" s="6"/>
      <c r="B309" s="5"/>
      <c r="C309" s="5"/>
      <c r="D309" s="5"/>
    </row>
    <row r="310" spans="1:4" x14ac:dyDescent="0.3">
      <c r="A310" s="6"/>
      <c r="B310" s="5"/>
      <c r="C310" s="5"/>
      <c r="D310" s="5"/>
    </row>
    <row r="311" spans="1:4" x14ac:dyDescent="0.3">
      <c r="A311" s="6"/>
      <c r="B311" s="5"/>
      <c r="C311" s="5"/>
      <c r="D311" s="5"/>
    </row>
    <row r="312" spans="1:4" x14ac:dyDescent="0.3">
      <c r="A312" s="6"/>
      <c r="B312" s="5"/>
      <c r="C312" s="5"/>
      <c r="D312" s="5"/>
    </row>
    <row r="313" spans="1:4" x14ac:dyDescent="0.3">
      <c r="A313" s="6"/>
      <c r="B313" s="5"/>
      <c r="C313" s="5"/>
      <c r="D313" s="5"/>
    </row>
    <row r="314" spans="1:4" x14ac:dyDescent="0.3">
      <c r="A314" s="6"/>
      <c r="B314" s="5"/>
      <c r="C314" s="5"/>
      <c r="D314" s="5"/>
    </row>
    <row r="315" spans="1:4" x14ac:dyDescent="0.3">
      <c r="A315" s="6"/>
      <c r="B315" s="5"/>
      <c r="C315" s="5"/>
      <c r="D315" s="5"/>
    </row>
    <row r="316" spans="1:4" x14ac:dyDescent="0.3">
      <c r="A316" s="6"/>
      <c r="B316" s="5"/>
      <c r="C316" s="5"/>
      <c r="D316" s="5"/>
    </row>
    <row r="317" spans="1:4" x14ac:dyDescent="0.3">
      <c r="A317" s="6"/>
      <c r="B317" s="5"/>
      <c r="C317" s="5"/>
      <c r="D317" s="5"/>
    </row>
    <row r="318" spans="1:4" x14ac:dyDescent="0.3">
      <c r="A318" s="6"/>
      <c r="B318" s="5"/>
      <c r="C318" s="5"/>
      <c r="D318" s="5"/>
    </row>
    <row r="319" spans="1:4" x14ac:dyDescent="0.3">
      <c r="A319" s="6"/>
      <c r="B319" s="5"/>
      <c r="C319" s="5"/>
      <c r="D319" s="5"/>
    </row>
    <row r="320" spans="1:4" x14ac:dyDescent="0.3">
      <c r="A320" s="6"/>
      <c r="B320" s="5"/>
      <c r="C320" s="5"/>
      <c r="D320" s="5"/>
    </row>
    <row r="321" spans="1:4" x14ac:dyDescent="0.3">
      <c r="A321" s="6"/>
      <c r="B321" s="5"/>
      <c r="C321" s="5"/>
      <c r="D321" s="5"/>
    </row>
    <row r="322" spans="1:4" x14ac:dyDescent="0.3">
      <c r="A322" s="6"/>
      <c r="B322" s="5"/>
      <c r="C322" s="5"/>
      <c r="D322" s="5"/>
    </row>
    <row r="323" spans="1:4" x14ac:dyDescent="0.3">
      <c r="A323" s="6"/>
      <c r="B323" s="5"/>
      <c r="C323" s="5"/>
      <c r="D323" s="5"/>
    </row>
    <row r="324" spans="1:4" x14ac:dyDescent="0.3">
      <c r="A324" s="6"/>
      <c r="B324" s="5"/>
      <c r="C324" s="5"/>
      <c r="D324" s="5"/>
    </row>
    <row r="325" spans="1:4" x14ac:dyDescent="0.3">
      <c r="A325" s="6"/>
      <c r="B325" s="5"/>
      <c r="C325" s="5"/>
      <c r="D325" s="5"/>
    </row>
    <row r="326" spans="1:4" x14ac:dyDescent="0.3">
      <c r="A326" s="6"/>
      <c r="B326" s="5"/>
      <c r="C326" s="5"/>
      <c r="D326" s="5"/>
    </row>
    <row r="327" spans="1:4" x14ac:dyDescent="0.3">
      <c r="A327" s="6"/>
      <c r="B327" s="5"/>
      <c r="C327" s="5"/>
      <c r="D327" s="5"/>
    </row>
    <row r="328" spans="1:4" x14ac:dyDescent="0.3">
      <c r="A328" s="6"/>
      <c r="B328" s="5"/>
      <c r="C328" s="5"/>
      <c r="D328" s="5"/>
    </row>
    <row r="329" spans="1:4" x14ac:dyDescent="0.3">
      <c r="A329" s="6"/>
      <c r="B329" s="5"/>
      <c r="C329" s="5"/>
      <c r="D329" s="5"/>
    </row>
    <row r="330" spans="1:4" x14ac:dyDescent="0.3">
      <c r="A330" s="6"/>
      <c r="B330" s="5"/>
      <c r="C330" s="5"/>
      <c r="D330" s="5"/>
    </row>
    <row r="331" spans="1:4" x14ac:dyDescent="0.3">
      <c r="A331" s="6"/>
      <c r="B331" s="5"/>
      <c r="C331" s="5"/>
      <c r="D331" s="5"/>
    </row>
    <row r="332" spans="1:4" x14ac:dyDescent="0.3">
      <c r="A332" s="6"/>
      <c r="B332" s="5"/>
      <c r="C332" s="5"/>
      <c r="D332" s="5"/>
    </row>
    <row r="333" spans="1:4" x14ac:dyDescent="0.3">
      <c r="A333" s="6"/>
      <c r="B333" s="5"/>
      <c r="C333" s="5"/>
      <c r="D333" s="5"/>
    </row>
    <row r="334" spans="1:4" x14ac:dyDescent="0.3">
      <c r="A334" s="6"/>
      <c r="B334" s="5"/>
      <c r="C334" s="5"/>
      <c r="D334" s="5"/>
    </row>
    <row r="335" spans="1:4" x14ac:dyDescent="0.3">
      <c r="A335" s="6"/>
      <c r="B335" s="5"/>
      <c r="C335" s="5"/>
      <c r="D335" s="5"/>
    </row>
    <row r="336" spans="1:4" x14ac:dyDescent="0.3">
      <c r="A336" s="6"/>
      <c r="B336" s="5"/>
      <c r="C336" s="5"/>
      <c r="D336" s="5"/>
    </row>
    <row r="337" spans="1:4" x14ac:dyDescent="0.3">
      <c r="A337" s="6"/>
      <c r="B337" s="5"/>
      <c r="C337" s="5"/>
      <c r="D337" s="5"/>
    </row>
    <row r="338" spans="1:4" x14ac:dyDescent="0.3">
      <c r="A338" s="6"/>
      <c r="B338" s="5"/>
      <c r="C338" s="5"/>
      <c r="D338" s="5"/>
    </row>
    <row r="339" spans="1:4" x14ac:dyDescent="0.3">
      <c r="A339" s="6"/>
      <c r="B339" s="5"/>
      <c r="C339" s="5"/>
      <c r="D339" s="5"/>
    </row>
    <row r="340" spans="1:4" x14ac:dyDescent="0.3">
      <c r="A340" s="6"/>
      <c r="B340" s="5"/>
      <c r="C340" s="5"/>
      <c r="D340" s="5"/>
    </row>
    <row r="341" spans="1:4" x14ac:dyDescent="0.3">
      <c r="A341" s="6"/>
      <c r="B341" s="5"/>
      <c r="C341" s="5"/>
      <c r="D341" s="5"/>
    </row>
    <row r="342" spans="1:4" x14ac:dyDescent="0.3">
      <c r="A342" s="6"/>
      <c r="B342" s="5"/>
      <c r="C342" s="5"/>
      <c r="D342" s="5"/>
    </row>
    <row r="343" spans="1:4" x14ac:dyDescent="0.3">
      <c r="A343" s="6"/>
      <c r="B343" s="5"/>
      <c r="C343" s="5"/>
      <c r="D343" s="5"/>
    </row>
    <row r="344" spans="1:4" x14ac:dyDescent="0.3">
      <c r="A344" s="6"/>
      <c r="B344" s="5"/>
      <c r="C344" s="5"/>
      <c r="D344" s="5"/>
    </row>
    <row r="345" spans="1:4" x14ac:dyDescent="0.3">
      <c r="A345" s="6"/>
      <c r="B345" s="5"/>
      <c r="C345" s="5"/>
      <c r="D345" s="5"/>
    </row>
  </sheetData>
  <mergeCells count="2">
    <mergeCell ref="B6:E6"/>
    <mergeCell ref="H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83"/>
  <sheetViews>
    <sheetView topLeftCell="A46" workbookViewId="0">
      <selection activeCell="F8" sqref="F8:F82"/>
    </sheetView>
  </sheetViews>
  <sheetFormatPr defaultColWidth="9.109375" defaultRowHeight="14.4" x14ac:dyDescent="0.3"/>
  <cols>
    <col min="1" max="1" width="9.109375" style="1"/>
    <col min="2" max="2" width="26" style="1" customWidth="1"/>
    <col min="3" max="5" width="27.33203125" style="1" customWidth="1"/>
    <col min="6" max="6" width="13.109375" style="1" customWidth="1"/>
    <col min="7" max="10" width="9.109375" style="1"/>
    <col min="11" max="11" width="9.33203125" style="1" customWidth="1"/>
    <col min="12" max="16384" width="9.109375" style="1"/>
  </cols>
  <sheetData>
    <row r="2" spans="2:6" x14ac:dyDescent="0.3">
      <c r="C2" s="19" t="s">
        <v>0</v>
      </c>
    </row>
    <row r="3" spans="2:6" x14ac:dyDescent="0.3">
      <c r="C3" s="5" t="s">
        <v>1</v>
      </c>
    </row>
    <row r="4" spans="2:6" x14ac:dyDescent="0.3">
      <c r="C4" s="19" t="s">
        <v>27</v>
      </c>
    </row>
    <row r="7" spans="2:6" ht="15.6" x14ac:dyDescent="0.3">
      <c r="B7" s="4" t="s">
        <v>3</v>
      </c>
      <c r="C7" s="4" t="s">
        <v>28</v>
      </c>
      <c r="D7" s="4" t="s">
        <v>29</v>
      </c>
      <c r="E7" s="4" t="s">
        <v>30</v>
      </c>
      <c r="F7" s="4" t="s">
        <v>17</v>
      </c>
    </row>
    <row r="8" spans="2:6" x14ac:dyDescent="0.3">
      <c r="B8" s="20">
        <v>40695</v>
      </c>
      <c r="C8" s="21">
        <v>280.13</v>
      </c>
      <c r="D8" s="21">
        <v>0.0</v>
      </c>
      <c r="E8" s="21">
        <v>0.0</v>
      </c>
      <c r="F8" s="21">
        <f>SUM(C8:E8)</f>
        <v>280.13</v>
      </c>
    </row>
    <row r="9" spans="2:6" x14ac:dyDescent="0.3">
      <c r="B9" s="20">
        <v>40725</v>
      </c>
      <c r="C9" s="21">
        <v>381.99</v>
      </c>
      <c r="D9" s="21">
        <v>0.0</v>
      </c>
      <c r="E9" s="21">
        <v>0.0</v>
      </c>
      <c r="F9" s="21">
        <f t="shared" ref="F9:F76" si="0">SUM(C9:E9)</f>
        <v>381.99</v>
      </c>
    </row>
    <row r="10" spans="2:6" x14ac:dyDescent="0.3">
      <c r="B10" s="20">
        <v>40756</v>
      </c>
      <c r="C10" s="21">
        <v>331.06</v>
      </c>
      <c r="D10" s="21">
        <v>0.0</v>
      </c>
      <c r="E10" s="21">
        <v>0.0</v>
      </c>
      <c r="F10" s="21">
        <f t="shared" si="0"/>
        <v>331.06</v>
      </c>
    </row>
    <row r="11" spans="2:6" x14ac:dyDescent="0.3">
      <c r="B11" s="20">
        <v>40969</v>
      </c>
      <c r="C11" s="21">
        <v>198.39</v>
      </c>
      <c r="D11" s="21">
        <v>0.0</v>
      </c>
      <c r="E11" s="21">
        <v>0.0</v>
      </c>
      <c r="F11" s="21">
        <f t="shared" si="0"/>
        <v>198.39</v>
      </c>
    </row>
    <row r="12" spans="2:6" x14ac:dyDescent="0.3">
      <c r="B12" s="20">
        <v>41000</v>
      </c>
      <c r="C12" s="21">
        <v>13.23</v>
      </c>
      <c r="D12" s="21">
        <v>0.0</v>
      </c>
      <c r="E12" s="21">
        <v>0.0</v>
      </c>
      <c r="F12" s="21">
        <f t="shared" si="0"/>
        <v>13.23</v>
      </c>
    </row>
    <row r="13" spans="2:6" x14ac:dyDescent="0.3">
      <c r="B13" s="20">
        <v>41306</v>
      </c>
      <c r="C13" s="21">
        <v>0.0</v>
      </c>
      <c r="D13" s="21">
        <v>275.31</v>
      </c>
      <c r="E13" s="21">
        <v>0.0</v>
      </c>
      <c r="F13" s="21">
        <f t="shared" si="0"/>
        <v>275.31</v>
      </c>
    </row>
    <row r="14" spans="2:6" x14ac:dyDescent="0.3">
      <c r="B14" s="20">
        <v>41426</v>
      </c>
      <c r="C14" s="21">
        <v>0.0</v>
      </c>
      <c r="D14" s="21">
        <v>242.64</v>
      </c>
      <c r="E14" s="21">
        <v>0.0</v>
      </c>
      <c r="F14" s="21">
        <f t="shared" si="0"/>
        <v>242.64</v>
      </c>
    </row>
    <row r="15" spans="2:6" x14ac:dyDescent="0.3">
      <c r="B15" s="20">
        <v>41456</v>
      </c>
      <c r="C15" s="21">
        <v>0.0</v>
      </c>
      <c r="D15" s="21">
        <v>382.22</v>
      </c>
      <c r="E15" s="21">
        <v>0.0</v>
      </c>
      <c r="F15" s="21">
        <f t="shared" si="0"/>
        <v>382.22</v>
      </c>
    </row>
    <row r="16" spans="2:6" x14ac:dyDescent="0.3">
      <c r="B16" s="20">
        <v>41518</v>
      </c>
      <c r="C16" s="21">
        <v>65.02</v>
      </c>
      <c r="D16" s="21">
        <v>0.0</v>
      </c>
      <c r="E16" s="21">
        <v>0.0</v>
      </c>
      <c r="F16" s="21">
        <f t="shared" si="0"/>
        <v>65.02</v>
      </c>
    </row>
    <row r="17" spans="2:6" x14ac:dyDescent="0.3">
      <c r="B17" s="20">
        <v>41548</v>
      </c>
      <c r="C17" s="21">
        <v>474.59</v>
      </c>
      <c r="D17" s="21">
        <v>0.0</v>
      </c>
      <c r="E17" s="21">
        <v>0.0</v>
      </c>
      <c r="F17" s="21">
        <f t="shared" si="0"/>
        <v>474.59</v>
      </c>
    </row>
    <row r="18" spans="2:6" x14ac:dyDescent="0.3">
      <c r="B18" s="20">
        <v>41579</v>
      </c>
      <c r="C18" s="21">
        <v>175.49</v>
      </c>
      <c r="D18" s="21">
        <v>0.0</v>
      </c>
      <c r="E18" s="21">
        <v>173.51</v>
      </c>
      <c r="F18" s="21">
        <f t="shared" si="0"/>
        <v>349.0</v>
      </c>
    </row>
    <row r="19" spans="2:6" x14ac:dyDescent="0.3">
      <c r="B19" s="20">
        <v>41609</v>
      </c>
      <c r="C19" s="21">
        <v>0.0</v>
      </c>
      <c r="D19" s="21">
        <v>0.0</v>
      </c>
      <c r="E19" s="21">
        <v>400.41</v>
      </c>
      <c r="F19" s="21">
        <f t="shared" si="0"/>
        <v>400.41</v>
      </c>
    </row>
    <row r="20" spans="2:6" x14ac:dyDescent="0.3">
      <c r="B20" s="20" t="s">
        <v>8</v>
      </c>
      <c r="C20" s="21">
        <v>0.0</v>
      </c>
      <c r="D20" s="21">
        <v>0.0</v>
      </c>
      <c r="E20" s="21">
        <v>45.3</v>
      </c>
      <c r="F20" s="21">
        <f t="shared" si="0"/>
        <v>45.3</v>
      </c>
    </row>
    <row r="21" spans="2:6" x14ac:dyDescent="0.3">
      <c r="B21" s="20">
        <v>41640</v>
      </c>
      <c r="C21" s="21">
        <v>0.0</v>
      </c>
      <c r="D21" s="21">
        <v>0.0</v>
      </c>
      <c r="E21" s="21">
        <v>472.8</v>
      </c>
      <c r="F21" s="21">
        <f t="shared" si="0"/>
        <v>472.8</v>
      </c>
    </row>
    <row r="22" spans="2:6" x14ac:dyDescent="0.3">
      <c r="B22" s="20">
        <v>41671</v>
      </c>
      <c r="C22" s="21">
        <v>174.1</v>
      </c>
      <c r="D22" s="21">
        <v>0.0</v>
      </c>
      <c r="E22" s="21">
        <v>472.8</v>
      </c>
      <c r="F22" s="21">
        <f t="shared" si="0"/>
        <v>646.9</v>
      </c>
    </row>
    <row r="23" spans="2:6" x14ac:dyDescent="0.3">
      <c r="B23" s="20">
        <v>41699</v>
      </c>
      <c r="C23" s="21">
        <v>307.26</v>
      </c>
      <c r="D23" s="21">
        <v>0.0</v>
      </c>
      <c r="E23" s="21">
        <v>252.16</v>
      </c>
      <c r="F23" s="21">
        <f t="shared" si="0"/>
        <v>559.42</v>
      </c>
    </row>
    <row r="24" spans="2:6" x14ac:dyDescent="0.3">
      <c r="B24" s="20">
        <v>41760</v>
      </c>
      <c r="C24" s="21">
        <v>0.0</v>
      </c>
      <c r="D24" s="21">
        <v>510.66</v>
      </c>
      <c r="E24" s="21">
        <v>0.0</v>
      </c>
      <c r="F24" s="21">
        <f t="shared" si="0"/>
        <v>510.66</v>
      </c>
    </row>
    <row r="25" spans="2:6" x14ac:dyDescent="0.3">
      <c r="B25" s="20">
        <v>41883</v>
      </c>
      <c r="C25" s="21">
        <v>436.7</v>
      </c>
      <c r="D25" s="21">
        <v>0.0</v>
      </c>
      <c r="E25" s="21">
        <v>0.0</v>
      </c>
      <c r="F25" s="21">
        <f t="shared" si="0"/>
        <v>436.7</v>
      </c>
    </row>
    <row r="26" spans="2:6" x14ac:dyDescent="0.3">
      <c r="B26" s="20">
        <v>41913</v>
      </c>
      <c r="C26" s="21">
        <v>689.53</v>
      </c>
      <c r="D26" s="21">
        <v>0.0</v>
      </c>
      <c r="E26" s="21">
        <v>0.0</v>
      </c>
      <c r="F26" s="21">
        <f t="shared" si="0"/>
        <v>689.53</v>
      </c>
    </row>
    <row r="27" spans="2:6" x14ac:dyDescent="0.3">
      <c r="B27" s="20">
        <v>41944</v>
      </c>
      <c r="C27" s="21">
        <v>689.53</v>
      </c>
      <c r="D27" s="21">
        <v>0.0</v>
      </c>
      <c r="E27" s="21">
        <v>0.0</v>
      </c>
      <c r="F27" s="21">
        <f t="shared" si="0"/>
        <v>689.53</v>
      </c>
    </row>
    <row r="28" spans="2:6" x14ac:dyDescent="0.3">
      <c r="B28" s="20">
        <v>41974</v>
      </c>
      <c r="C28" s="21">
        <v>0.0</v>
      </c>
      <c r="D28" s="21">
        <v>0.0</v>
      </c>
      <c r="E28" s="21">
        <v>93.47</v>
      </c>
      <c r="F28" s="21">
        <f t="shared" si="0"/>
        <v>93.47</v>
      </c>
    </row>
    <row r="29" spans="2:6" x14ac:dyDescent="0.3">
      <c r="B29" s="20" t="s">
        <v>9</v>
      </c>
      <c r="C29" s="21">
        <v>689.53</v>
      </c>
      <c r="D29" s="21">
        <v>0.0</v>
      </c>
      <c r="E29" s="21">
        <v>0.0</v>
      </c>
      <c r="F29" s="21">
        <f t="shared" si="0"/>
        <v>689.53</v>
      </c>
    </row>
    <row r="30" spans="2:6" x14ac:dyDescent="0.3">
      <c r="B30" s="20">
        <v>42095</v>
      </c>
      <c r="C30" s="21">
        <v>669.39</v>
      </c>
      <c r="D30" s="21">
        <v>0.0</v>
      </c>
      <c r="E30" s="21">
        <v>354.68</v>
      </c>
      <c r="F30" s="21">
        <f t="shared" si="0"/>
        <v>1024.07</v>
      </c>
    </row>
    <row r="31" spans="2:6" x14ac:dyDescent="0.3">
      <c r="B31" s="20">
        <v>42370</v>
      </c>
      <c r="C31" s="21">
        <v>1392.2</v>
      </c>
      <c r="D31" s="21">
        <v>1505.28</v>
      </c>
      <c r="E31" s="21">
        <v>0.0</v>
      </c>
      <c r="F31" s="21">
        <f t="shared" si="0"/>
        <v>2897.48</v>
      </c>
    </row>
    <row r="32" spans="2:6" x14ac:dyDescent="0.3">
      <c r="B32" s="20">
        <v>42401</v>
      </c>
      <c r="C32" s="21">
        <v>688.36</v>
      </c>
      <c r="D32" s="21">
        <v>921.49</v>
      </c>
      <c r="E32" s="21">
        <v>0.0</v>
      </c>
      <c r="F32" s="21">
        <f t="shared" si="0"/>
        <v>1609.85</v>
      </c>
    </row>
    <row r="33" spans="2:13" x14ac:dyDescent="0.3">
      <c r="B33" s="20">
        <v>42430</v>
      </c>
      <c r="C33" s="21">
        <v>688.36</v>
      </c>
      <c r="D33" s="21">
        <v>273.72</v>
      </c>
      <c r="E33" s="21">
        <v>0.0</v>
      </c>
      <c r="F33" s="21">
        <f t="shared" si="0"/>
        <v>962.08</v>
      </c>
    </row>
    <row r="34" spans="2:13" x14ac:dyDescent="0.3">
      <c r="B34" s="20">
        <v>42461</v>
      </c>
      <c r="C34" s="21">
        <v>688.36</v>
      </c>
      <c r="D34" s="21">
        <v>0.0</v>
      </c>
      <c r="E34" s="21">
        <v>0.0</v>
      </c>
      <c r="F34" s="21">
        <f t="shared" si="0"/>
        <v>688.36</v>
      </c>
    </row>
    <row r="35" spans="2:13" x14ac:dyDescent="0.3">
      <c r="B35" s="20">
        <v>42491</v>
      </c>
      <c r="C35" s="21">
        <v>704.51</v>
      </c>
      <c r="D35" s="21">
        <v>0.0</v>
      </c>
      <c r="E35" s="21">
        <v>0.0</v>
      </c>
      <c r="F35" s="21">
        <f t="shared" si="0"/>
        <v>704.51</v>
      </c>
    </row>
    <row r="36" spans="2:13" x14ac:dyDescent="0.3">
      <c r="B36" s="20">
        <v>42522</v>
      </c>
      <c r="C36" s="21">
        <v>1281.17</v>
      </c>
      <c r="D36" s="21">
        <v>0.0</v>
      </c>
      <c r="E36" s="21">
        <v>0.0</v>
      </c>
      <c r="F36" s="21">
        <f t="shared" si="0"/>
        <v>1281.17</v>
      </c>
    </row>
    <row r="37" spans="2:13" x14ac:dyDescent="0.3">
      <c r="B37" s="20">
        <v>42552</v>
      </c>
      <c r="C37" s="21">
        <v>1126.51</v>
      </c>
      <c r="D37" s="21">
        <v>0.0</v>
      </c>
      <c r="E37" s="21">
        <v>0.0</v>
      </c>
      <c r="F37" s="21">
        <f t="shared" si="0"/>
        <v>1126.51</v>
      </c>
    </row>
    <row r="38" spans="2:13" x14ac:dyDescent="0.3">
      <c r="B38" s="20">
        <v>42583</v>
      </c>
      <c r="C38" s="21">
        <v>752.89</v>
      </c>
      <c r="D38" s="21">
        <v>0.0</v>
      </c>
      <c r="E38" s="21">
        <v>0.0</v>
      </c>
      <c r="F38" s="21">
        <f t="shared" si="0"/>
        <v>752.89</v>
      </c>
    </row>
    <row r="39" spans="2:13" x14ac:dyDescent="0.3">
      <c r="B39" s="20">
        <v>42614</v>
      </c>
      <c r="C39" s="21">
        <v>1084.51</v>
      </c>
      <c r="D39" s="21">
        <v>0.0</v>
      </c>
      <c r="E39" s="21">
        <v>0.0</v>
      </c>
      <c r="F39" s="21">
        <f t="shared" si="0"/>
        <v>1084.51</v>
      </c>
    </row>
    <row r="40" spans="2:13" x14ac:dyDescent="0.3">
      <c r="B40" s="20">
        <v>42644</v>
      </c>
      <c r="C40" s="21">
        <v>1018.2</v>
      </c>
      <c r="D40" s="21">
        <v>0.0</v>
      </c>
      <c r="E40" s="21">
        <v>0.0</v>
      </c>
      <c r="F40" s="21">
        <f t="shared" si="0"/>
        <v>1018.2</v>
      </c>
    </row>
    <row r="41" spans="2:13" x14ac:dyDescent="0.3">
      <c r="B41" s="20">
        <v>42675</v>
      </c>
      <c r="C41" s="21">
        <v>752.89</v>
      </c>
      <c r="D41" s="21">
        <v>1449.71</v>
      </c>
      <c r="E41" s="21">
        <v>0.0</v>
      </c>
      <c r="F41" s="21">
        <f t="shared" si="0"/>
        <v>2202.6</v>
      </c>
    </row>
    <row r="42" spans="2:13" x14ac:dyDescent="0.3">
      <c r="B42" s="20" t="s">
        <v>10</v>
      </c>
      <c r="C42" s="21">
        <v>752.89</v>
      </c>
      <c r="D42" s="21">
        <v>0.0</v>
      </c>
      <c r="E42" s="21">
        <v>0.0</v>
      </c>
      <c r="F42" s="21">
        <f t="shared" si="0"/>
        <v>752.89</v>
      </c>
    </row>
    <row r="43" spans="2:13" x14ac:dyDescent="0.3">
      <c r="B43" s="20">
        <v>42736</v>
      </c>
      <c r="C43" s="21">
        <v>750.52</v>
      </c>
      <c r="D43" s="21">
        <v>0.0</v>
      </c>
      <c r="E43" s="21">
        <v>0.0</v>
      </c>
      <c r="F43" s="21">
        <f t="shared" si="0"/>
        <v>750.52</v>
      </c>
    </row>
    <row r="44" spans="2:13" x14ac:dyDescent="0.3">
      <c r="B44" s="20">
        <v>42767</v>
      </c>
      <c r="C44" s="21">
        <v>750.52</v>
      </c>
      <c r="D44" s="21">
        <v>272.85</v>
      </c>
      <c r="E44" s="21">
        <v>0.0</v>
      </c>
      <c r="F44" s="21">
        <f t="shared" si="0"/>
        <v>1023.37</v>
      </c>
    </row>
    <row r="45" spans="2:13" x14ac:dyDescent="0.3">
      <c r="B45" s="20">
        <v>42795</v>
      </c>
      <c r="C45" s="21">
        <v>750.52</v>
      </c>
      <c r="D45" s="21">
        <v>2631.98</v>
      </c>
      <c r="E45" s="21">
        <v>0.0</v>
      </c>
      <c r="F45" s="21">
        <f t="shared" si="0"/>
        <v>3382.5</v>
      </c>
    </row>
    <row r="46" spans="2:13" x14ac:dyDescent="0.3">
      <c r="B46" s="20">
        <v>42826</v>
      </c>
      <c r="C46" s="21">
        <v>750.52</v>
      </c>
      <c r="D46" s="21">
        <v>416.12</v>
      </c>
      <c r="E46" s="21">
        <v>0.0</v>
      </c>
      <c r="F46" s="21">
        <f t="shared" si="0"/>
        <v>1166.64</v>
      </c>
    </row>
    <row r="47" spans="2:13" x14ac:dyDescent="0.3">
      <c r="B47" s="20">
        <v>42856</v>
      </c>
      <c r="C47" s="21">
        <v>779.19</v>
      </c>
      <c r="D47" s="21">
        <v>0.0</v>
      </c>
      <c r="E47" s="21">
        <v>0.0</v>
      </c>
      <c r="F47" s="21">
        <f t="shared" si="0"/>
        <v>779.19</v>
      </c>
      <c r="M47" s="18"/>
    </row>
    <row r="48" spans="2:13" x14ac:dyDescent="0.3">
      <c r="B48" s="20">
        <v>42887</v>
      </c>
      <c r="C48" s="21">
        <v>779.19</v>
      </c>
      <c r="D48" s="21">
        <v>0.0</v>
      </c>
      <c r="E48" s="21">
        <v>0.0</v>
      </c>
      <c r="F48" s="21">
        <f t="shared" si="0"/>
        <v>779.19</v>
      </c>
      <c r="M48" s="18"/>
    </row>
    <row r="49" spans="2:6" x14ac:dyDescent="0.3">
      <c r="B49" s="20">
        <v>42917</v>
      </c>
      <c r="C49" s="21">
        <v>779.19</v>
      </c>
      <c r="D49" s="21">
        <v>0.0</v>
      </c>
      <c r="E49" s="21">
        <v>0.0</v>
      </c>
      <c r="F49" s="21">
        <f t="shared" si="0"/>
        <v>779.19</v>
      </c>
    </row>
    <row r="50" spans="2:6" x14ac:dyDescent="0.3">
      <c r="B50" s="20">
        <v>42948</v>
      </c>
      <c r="C50" s="21">
        <v>779.19</v>
      </c>
      <c r="D50" s="21">
        <v>0.0</v>
      </c>
      <c r="E50" s="21">
        <v>0.0</v>
      </c>
      <c r="F50" s="21">
        <f t="shared" si="0"/>
        <v>779.19</v>
      </c>
    </row>
    <row r="51" spans="2:6" x14ac:dyDescent="0.3">
      <c r="B51" s="20">
        <v>42979</v>
      </c>
      <c r="C51" s="21">
        <v>779.19</v>
      </c>
      <c r="D51" s="21">
        <v>0.0</v>
      </c>
      <c r="E51" s="21">
        <v>0.0</v>
      </c>
      <c r="F51" s="21">
        <f t="shared" si="0"/>
        <v>779.19</v>
      </c>
    </row>
    <row r="52" spans="2:6" x14ac:dyDescent="0.3">
      <c r="B52" s="20">
        <v>43009</v>
      </c>
      <c r="C52" s="21">
        <v>779.19</v>
      </c>
      <c r="D52" s="21">
        <v>0.0</v>
      </c>
      <c r="E52" s="21">
        <v>0.0</v>
      </c>
      <c r="F52" s="21">
        <f t="shared" si="0"/>
        <v>779.19</v>
      </c>
    </row>
    <row r="53" spans="2:6" x14ac:dyDescent="0.3">
      <c r="B53" s="20">
        <v>43101</v>
      </c>
      <c r="C53" s="21">
        <v>746.63</v>
      </c>
      <c r="D53" s="21">
        <v>0.0</v>
      </c>
      <c r="E53" s="21">
        <v>0.0</v>
      </c>
      <c r="F53" s="21">
        <f t="shared" si="0"/>
        <v>746.63</v>
      </c>
    </row>
    <row r="54" spans="2:6" x14ac:dyDescent="0.3">
      <c r="B54" s="20">
        <v>43132</v>
      </c>
      <c r="C54" s="21">
        <v>746.63</v>
      </c>
      <c r="D54" s="21">
        <v>0.0</v>
      </c>
      <c r="E54" s="21">
        <v>0.0</v>
      </c>
      <c r="F54" s="21">
        <f t="shared" si="0"/>
        <v>746.63</v>
      </c>
    </row>
    <row r="55" spans="2:6" x14ac:dyDescent="0.3">
      <c r="B55" s="20">
        <v>43160</v>
      </c>
      <c r="C55" s="21">
        <v>746.63</v>
      </c>
      <c r="D55" s="21">
        <v>0.0</v>
      </c>
      <c r="E55" s="21">
        <v>0.0</v>
      </c>
      <c r="F55" s="21">
        <f t="shared" si="0"/>
        <v>746.63</v>
      </c>
    </row>
    <row r="56" spans="2:6" x14ac:dyDescent="0.3">
      <c r="B56" s="20">
        <v>43191</v>
      </c>
      <c r="C56" s="21">
        <v>746.63</v>
      </c>
      <c r="D56" s="21">
        <v>0.0</v>
      </c>
      <c r="E56" s="21">
        <v>0.0</v>
      </c>
      <c r="F56" s="21">
        <f t="shared" si="0"/>
        <v>746.63</v>
      </c>
    </row>
    <row r="57" spans="2:6" x14ac:dyDescent="0.3">
      <c r="B57" s="20">
        <v>43221</v>
      </c>
      <c r="C57" s="21">
        <v>750.57</v>
      </c>
      <c r="D57" s="21">
        <v>363.45</v>
      </c>
      <c r="E57" s="21">
        <v>0.0</v>
      </c>
      <c r="F57" s="21">
        <f t="shared" si="0"/>
        <v>1114.02</v>
      </c>
    </row>
    <row r="58" spans="2:6" x14ac:dyDescent="0.3">
      <c r="B58" s="20">
        <v>43252</v>
      </c>
      <c r="C58" s="21">
        <v>750.57</v>
      </c>
      <c r="D58" s="21">
        <v>0.0</v>
      </c>
      <c r="E58" s="21">
        <v>0.0</v>
      </c>
      <c r="F58" s="21">
        <f t="shared" si="0"/>
        <v>750.57</v>
      </c>
    </row>
    <row r="59" spans="2:6" x14ac:dyDescent="0.3">
      <c r="B59" s="20">
        <v>43282</v>
      </c>
      <c r="C59" s="21">
        <v>750.57</v>
      </c>
      <c r="D59" s="21">
        <v>0.0</v>
      </c>
      <c r="E59" s="21">
        <v>0.0</v>
      </c>
      <c r="F59" s="21">
        <f t="shared" si="0"/>
        <v>750.57</v>
      </c>
    </row>
    <row r="60" spans="2:6" x14ac:dyDescent="0.3">
      <c r="B60" s="20">
        <v>43313</v>
      </c>
      <c r="C60" s="21">
        <v>750.57</v>
      </c>
      <c r="D60" s="21">
        <v>0.0</v>
      </c>
      <c r="E60" s="21">
        <v>0.0</v>
      </c>
      <c r="F60" s="21">
        <f t="shared" si="0"/>
        <v>750.57</v>
      </c>
    </row>
    <row r="61" spans="2:6" x14ac:dyDescent="0.3">
      <c r="B61" s="20">
        <v>43344</v>
      </c>
      <c r="C61" s="21">
        <v>750.57</v>
      </c>
      <c r="D61" s="21">
        <v>0.0</v>
      </c>
      <c r="E61" s="21">
        <v>0.0</v>
      </c>
      <c r="F61" s="21">
        <f t="shared" si="0"/>
        <v>750.57</v>
      </c>
    </row>
    <row r="62" spans="2:6" x14ac:dyDescent="0.3">
      <c r="B62" s="20">
        <v>43374</v>
      </c>
      <c r="C62" s="21">
        <v>798.99</v>
      </c>
      <c r="D62" s="21">
        <v>0.0</v>
      </c>
      <c r="E62" s="21">
        <v>0.0</v>
      </c>
      <c r="F62" s="21">
        <f t="shared" si="0"/>
        <v>798.99</v>
      </c>
    </row>
    <row r="63" spans="2:6" x14ac:dyDescent="0.3">
      <c r="B63" s="20">
        <v>43405</v>
      </c>
      <c r="C63" s="21">
        <v>1533.91</v>
      </c>
      <c r="D63" s="21">
        <v>1066.1</v>
      </c>
      <c r="E63" s="21">
        <v>0.0</v>
      </c>
      <c r="F63" s="21">
        <f t="shared" si="0"/>
        <v>2600.01</v>
      </c>
    </row>
    <row r="64" spans="2:6" x14ac:dyDescent="0.3">
      <c r="B64" s="20">
        <v>43435</v>
      </c>
      <c r="C64" s="21">
        <v>1533.91</v>
      </c>
      <c r="D64" s="21">
        <v>0.0</v>
      </c>
      <c r="E64" s="21">
        <v>0.0</v>
      </c>
      <c r="F64" s="21">
        <f t="shared" si="0"/>
        <v>1533.91</v>
      </c>
    </row>
    <row r="65" spans="2:6" x14ac:dyDescent="0.3">
      <c r="B65" s="20">
        <v>43466</v>
      </c>
      <c r="C65" s="21">
        <v>1533.91</v>
      </c>
      <c r="D65" s="21">
        <v>0.0</v>
      </c>
      <c r="E65" s="21">
        <v>0.0</v>
      </c>
      <c r="F65" s="21">
        <f t="shared" si="0"/>
        <v>1533.91</v>
      </c>
    </row>
    <row r="66" spans="2:6" x14ac:dyDescent="0.3">
      <c r="B66" s="20">
        <v>43497</v>
      </c>
      <c r="C66" s="21">
        <v>1533.91</v>
      </c>
      <c r="D66" s="21">
        <v>941.23</v>
      </c>
      <c r="E66" s="21">
        <v>0.0</v>
      </c>
      <c r="F66" s="21">
        <f t="shared" si="0"/>
        <v>2475.14</v>
      </c>
    </row>
    <row r="67" spans="2:6" x14ac:dyDescent="0.3">
      <c r="B67" s="20">
        <v>43525</v>
      </c>
      <c r="C67" s="21">
        <v>1533.91</v>
      </c>
      <c r="D67" s="21">
        <v>0.0</v>
      </c>
      <c r="E67" s="21">
        <v>0.0</v>
      </c>
      <c r="F67" s="21">
        <f t="shared" si="0"/>
        <v>1533.91</v>
      </c>
    </row>
    <row r="68" spans="2:6" x14ac:dyDescent="0.3">
      <c r="B68" s="20">
        <v>43556</v>
      </c>
      <c r="C68" s="21">
        <v>1533.91</v>
      </c>
      <c r="D68" s="21">
        <v>0.0</v>
      </c>
      <c r="E68" s="21">
        <v>0.0</v>
      </c>
      <c r="F68" s="21">
        <f t="shared" si="0"/>
        <v>1533.91</v>
      </c>
    </row>
    <row r="69" spans="2:6" x14ac:dyDescent="0.3">
      <c r="B69" s="20">
        <v>43586</v>
      </c>
      <c r="C69" s="21">
        <v>206.92</v>
      </c>
      <c r="D69" s="21">
        <v>0.0</v>
      </c>
      <c r="E69" s="21">
        <v>0.0</v>
      </c>
      <c r="F69" s="21">
        <f t="shared" si="0"/>
        <v>206.92</v>
      </c>
    </row>
    <row r="70" spans="2:6" x14ac:dyDescent="0.3">
      <c r="B70" s="20">
        <v>43891</v>
      </c>
      <c r="C70" s="21">
        <v>34.88</v>
      </c>
      <c r="D70" s="21">
        <v>0.0</v>
      </c>
      <c r="E70" s="21">
        <v>0.0</v>
      </c>
      <c r="F70" s="21">
        <f t="shared" si="0"/>
        <v>34.88</v>
      </c>
    </row>
    <row r="71" spans="2:6" x14ac:dyDescent="0.3">
      <c r="B71" s="20">
        <v>43952</v>
      </c>
      <c r="C71" s="21">
        <v>47.59</v>
      </c>
      <c r="D71" s="21">
        <v>0.0</v>
      </c>
      <c r="E71" s="21">
        <v>0.0</v>
      </c>
      <c r="F71" s="21">
        <f t="shared" si="0"/>
        <v>47.59</v>
      </c>
    </row>
    <row r="72" spans="2:6" x14ac:dyDescent="0.3">
      <c r="B72" s="20">
        <v>44013</v>
      </c>
      <c r="C72" s="21">
        <v>286.64</v>
      </c>
      <c r="D72" s="21">
        <v>0.0</v>
      </c>
      <c r="E72" s="21">
        <v>0.0</v>
      </c>
      <c r="F72" s="21">
        <f t="shared" si="0"/>
        <v>286.64</v>
      </c>
    </row>
    <row r="73" spans="2:6" x14ac:dyDescent="0.3">
      <c r="B73" s="20">
        <v>44044</v>
      </c>
      <c r="C73" s="21">
        <v>394.97</v>
      </c>
      <c r="D73" s="21">
        <v>0.0</v>
      </c>
      <c r="E73" s="21">
        <v>0.0</v>
      </c>
      <c r="F73" s="21">
        <f t="shared" si="0"/>
        <v>394.97</v>
      </c>
    </row>
    <row r="74" spans="2:6" x14ac:dyDescent="0.3">
      <c r="B74" s="20">
        <v>44075</v>
      </c>
      <c r="C74" s="21">
        <v>102.21</v>
      </c>
      <c r="D74" s="21">
        <v>0.0</v>
      </c>
      <c r="E74" s="21">
        <v>0.0</v>
      </c>
      <c r="F74" s="21">
        <f t="shared" si="0"/>
        <v>102.21</v>
      </c>
    </row>
    <row r="75" spans="2:6" x14ac:dyDescent="0.3">
      <c r="B75" s="20">
        <v>44105</v>
      </c>
      <c r="C75" s="21">
        <v>84.78</v>
      </c>
      <c r="D75" s="21">
        <v>0.0</v>
      </c>
      <c r="E75" s="21">
        <v>0.0</v>
      </c>
      <c r="F75" s="21">
        <f t="shared" si="0"/>
        <v>84.78</v>
      </c>
    </row>
    <row r="76" spans="2:6" x14ac:dyDescent="0.3">
      <c r="B76" s="20">
        <v>44136</v>
      </c>
      <c r="C76" s="21">
        <v>479.81</v>
      </c>
      <c r="D76" s="21">
        <v>0.0</v>
      </c>
      <c r="E76" s="21">
        <v>0.0</v>
      </c>
      <c r="F76" s="21">
        <f t="shared" si="0"/>
        <v>479.81</v>
      </c>
    </row>
    <row r="77" spans="2:6" x14ac:dyDescent="0.3">
      <c r="B77" s="20">
        <v>44166</v>
      </c>
      <c r="C77" s="21">
        <v>169.15</v>
      </c>
      <c r="D77" s="21">
        <v>0.0</v>
      </c>
      <c r="E77" s="21">
        <v>0.0</v>
      </c>
      <c r="F77" s="21">
        <f t="shared" ref="F77:F82" si="1">SUM(C77:E77)</f>
        <v>169.15</v>
      </c>
    </row>
    <row r="78" spans="2:6" x14ac:dyDescent="0.3">
      <c r="B78" s="20">
        <v>44197</v>
      </c>
      <c r="C78" s="21">
        <v>168.27</v>
      </c>
      <c r="D78" s="21">
        <v>0.0</v>
      </c>
      <c r="E78" s="21">
        <v>0.0</v>
      </c>
      <c r="F78" s="21">
        <f t="shared" si="1"/>
        <v>168.27</v>
      </c>
    </row>
    <row r="79" spans="2:6" x14ac:dyDescent="0.3">
      <c r="B79" s="20">
        <v>44228</v>
      </c>
      <c r="C79" s="21">
        <v>61.19</v>
      </c>
      <c r="D79" s="21">
        <v>0.0</v>
      </c>
      <c r="E79" s="21">
        <v>0.0</v>
      </c>
      <c r="F79" s="21">
        <f t="shared" si="1"/>
        <v>61.19</v>
      </c>
    </row>
    <row r="80" spans="2:6" x14ac:dyDescent="0.3">
      <c r="B80" s="20">
        <v>44256</v>
      </c>
      <c r="C80" s="21">
        <v>315.52</v>
      </c>
      <c r="D80" s="21">
        <v>0.0</v>
      </c>
      <c r="E80" s="21">
        <v>0.0</v>
      </c>
      <c r="F80" s="21">
        <f t="shared" si="1"/>
        <v>315.52</v>
      </c>
    </row>
    <row r="81" spans="2:6" x14ac:dyDescent="0.3">
      <c r="B81" s="20">
        <v>44287</v>
      </c>
      <c r="C81" s="21">
        <v>29.21</v>
      </c>
      <c r="D81" s="21">
        <v>0.0</v>
      </c>
      <c r="E81" s="21">
        <v>0.0</v>
      </c>
      <c r="F81" s="21">
        <f t="shared" si="1"/>
        <v>29.21</v>
      </c>
    </row>
    <row r="82" spans="2:6" x14ac:dyDescent="0.3">
      <c r="B82" s="20">
        <v>44652</v>
      </c>
      <c r="C82" s="21">
        <v>16.21</v>
      </c>
      <c r="D82" s="21">
        <v>0.0</v>
      </c>
      <c r="E82" s="21">
        <v>0.0</v>
      </c>
      <c r="F82" s="21">
        <f t="shared" si="1"/>
        <v>16.21</v>
      </c>
    </row>
    <row r="83" spans="2:6" x14ac:dyDescent="0.3">
      <c r="B83" s="1" t="s">
        <v>31</v>
      </c>
      <c r="C83" s="21">
        <f>SUM(C8:C82)</f>
        <v>43323.18</v>
      </c>
      <c r="D83" s="21">
        <f>SUM(D8:D82)</f>
        <v>11252.76</v>
      </c>
      <c r="E83" s="21">
        <f>SUM(E8:E82)</f>
        <v>2265.13</v>
      </c>
      <c r="F83" s="21">
        <f>SUM(F8:F82)</f>
        <v>56841.07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2"/>
  <sheetViews>
    <sheetView topLeftCell="A130" workbookViewId="0">
      <selection activeCell="A2" sqref="A2"/>
    </sheetView>
  </sheetViews>
  <sheetFormatPr defaultRowHeight="14.4" x14ac:dyDescent="0.3"/>
  <cols>
    <col min="1" max="1" width="10.33203125" bestFit="1" customWidth="1"/>
    <col min="2" max="2" width="16.6640625" customWidth="1"/>
    <col min="3" max="3" width="21.33203125" customWidth="1"/>
    <col min="4" max="4" width="25.33203125" customWidth="1"/>
  </cols>
  <sheetData>
    <row r="1" spans="1:4" x14ac:dyDescent="0.3">
      <c r="A1" s="22" t="s">
        <v>32</v>
      </c>
      <c r="B1" s="22" t="s">
        <v>33</v>
      </c>
      <c r="C1" s="22" t="s">
        <v>34</v>
      </c>
      <c r="D1" s="22" t="s">
        <v>35</v>
      </c>
    </row>
    <row r="2" spans="1:4" x14ac:dyDescent="0.3">
      <c r="A2" s="23">
        <v>46143</v>
      </c>
      <c r="B2" s="24">
        <v>1</v>
      </c>
      <c r="C2" s="24">
        <v>5</v>
      </c>
      <c r="D2" s="24">
        <v>5</v>
      </c>
    </row>
    <row r="3" spans="1:4" x14ac:dyDescent="0.3">
      <c r="A3" s="23">
        <v>46113</v>
      </c>
      <c r="B3" s="24">
        <v>1.0900000000000001</v>
      </c>
      <c r="C3" s="24">
        <v>1</v>
      </c>
      <c r="D3" s="24">
        <v>5</v>
      </c>
    </row>
    <row r="4" spans="1:4" x14ac:dyDescent="0.3">
      <c r="A4" s="23">
        <v>46082</v>
      </c>
      <c r="B4" s="24">
        <v>1.21</v>
      </c>
      <c r="C4" s="24">
        <v>2.09</v>
      </c>
      <c r="D4" s="24">
        <v>1</v>
      </c>
    </row>
    <row r="5" spans="1:4" x14ac:dyDescent="0.3">
      <c r="A5" s="23">
        <v>46054</v>
      </c>
      <c r="B5" s="24">
        <v>1</v>
      </c>
      <c r="C5" s="24">
        <v>3.3</v>
      </c>
      <c r="D5" s="24">
        <v>2.09</v>
      </c>
    </row>
    <row r="6" spans="1:4" x14ac:dyDescent="0.3">
      <c r="A6" s="23">
        <v>46023</v>
      </c>
      <c r="B6" s="24">
        <v>1.1599999999999999</v>
      </c>
      <c r="C6" s="24">
        <v>4.3</v>
      </c>
      <c r="D6" s="24">
        <v>3.3</v>
      </c>
    </row>
    <row r="7" spans="1:4" x14ac:dyDescent="0.3">
      <c r="A7" s="23">
        <v>45992</v>
      </c>
      <c r="B7" s="24">
        <v>1.22</v>
      </c>
      <c r="C7" s="24">
        <v>5.46</v>
      </c>
      <c r="D7" s="24">
        <v>4.3</v>
      </c>
    </row>
    <row r="8" spans="1:4" x14ac:dyDescent="0.3">
      <c r="A8" s="23">
        <v>45962</v>
      </c>
      <c r="B8" s="24">
        <v>1.05</v>
      </c>
      <c r="C8" s="24">
        <v>6.68</v>
      </c>
      <c r="D8" s="24">
        <v>5.46</v>
      </c>
    </row>
    <row r="9" spans="1:4" x14ac:dyDescent="0.3">
      <c r="A9" s="23">
        <v>45931</v>
      </c>
      <c r="B9" s="24">
        <v>1.28</v>
      </c>
      <c r="C9" s="24">
        <v>7.73</v>
      </c>
      <c r="D9" s="24">
        <v>6.68</v>
      </c>
    </row>
    <row r="10" spans="1:4" x14ac:dyDescent="0.3">
      <c r="A10" s="23">
        <v>45901</v>
      </c>
      <c r="B10" s="24">
        <v>1.22</v>
      </c>
      <c r="C10" s="24">
        <v>9.01</v>
      </c>
      <c r="D10" s="24">
        <v>7.73</v>
      </c>
    </row>
    <row r="11" spans="1:4" x14ac:dyDescent="0.3">
      <c r="A11" s="23">
        <v>45870</v>
      </c>
      <c r="B11" s="24">
        <v>1.1599999999999999</v>
      </c>
      <c r="C11" s="24">
        <v>10.23</v>
      </c>
      <c r="D11" s="24">
        <v>9.01</v>
      </c>
    </row>
    <row r="12" spans="1:4" x14ac:dyDescent="0.3">
      <c r="A12" s="23">
        <v>45839</v>
      </c>
      <c r="B12" s="24">
        <v>1.28</v>
      </c>
      <c r="C12" s="24">
        <v>11.39</v>
      </c>
      <c r="D12" s="24">
        <v>10.23</v>
      </c>
    </row>
    <row r="13" spans="1:4" x14ac:dyDescent="0.3">
      <c r="A13" s="23">
        <v>45809</v>
      </c>
      <c r="B13" s="24">
        <v>1.1000000000000001</v>
      </c>
      <c r="C13" s="24">
        <v>12.67</v>
      </c>
      <c r="D13" s="24">
        <v>11.39</v>
      </c>
    </row>
    <row r="14" spans="1:4" x14ac:dyDescent="0.3">
      <c r="A14" s="23">
        <v>45778</v>
      </c>
      <c r="B14" s="24">
        <v>1.1399999999999999</v>
      </c>
      <c r="C14" s="24">
        <v>13.77</v>
      </c>
      <c r="D14" s="24">
        <v>12.67</v>
      </c>
    </row>
    <row r="15" spans="1:4" x14ac:dyDescent="0.3">
      <c r="A15" s="23">
        <v>45748</v>
      </c>
      <c r="B15" s="24">
        <v>1.06</v>
      </c>
      <c r="C15" s="24">
        <v>14.91</v>
      </c>
      <c r="D15" s="24">
        <v>13.77</v>
      </c>
    </row>
    <row r="16" spans="1:4" x14ac:dyDescent="0.3">
      <c r="A16" s="23">
        <v>45717</v>
      </c>
      <c r="B16" s="24">
        <v>0.96</v>
      </c>
      <c r="C16" s="24">
        <v>15.97</v>
      </c>
      <c r="D16" s="24">
        <v>14.91</v>
      </c>
    </row>
    <row r="17" spans="1:4" x14ac:dyDescent="0.3">
      <c r="A17" s="23">
        <v>45689</v>
      </c>
      <c r="B17" s="24">
        <v>0.99</v>
      </c>
      <c r="C17" s="24">
        <v>16.93</v>
      </c>
      <c r="D17" s="24">
        <v>15.97</v>
      </c>
    </row>
    <row r="18" spans="1:4" x14ac:dyDescent="0.3">
      <c r="A18" s="23">
        <v>45658</v>
      </c>
      <c r="B18" s="24">
        <v>1.01</v>
      </c>
      <c r="C18" s="24">
        <v>17.920000000000002</v>
      </c>
      <c r="D18" s="24">
        <v>16.93</v>
      </c>
    </row>
    <row r="19" spans="1:4" x14ac:dyDescent="0.3">
      <c r="A19" s="23">
        <v>45627</v>
      </c>
      <c r="B19" s="24">
        <v>0.93</v>
      </c>
      <c r="C19" s="24">
        <v>18.93</v>
      </c>
      <c r="D19" s="24">
        <v>17.920000000000002</v>
      </c>
    </row>
    <row r="20" spans="1:4" x14ac:dyDescent="0.3">
      <c r="A20" s="23">
        <v>45597</v>
      </c>
      <c r="B20" s="24">
        <v>0.79</v>
      </c>
      <c r="C20" s="24">
        <v>19.86</v>
      </c>
      <c r="D20" s="24">
        <v>18.93</v>
      </c>
    </row>
    <row r="21" spans="1:4" x14ac:dyDescent="0.3">
      <c r="A21" s="23">
        <v>45566</v>
      </c>
      <c r="B21" s="24">
        <v>0.93</v>
      </c>
      <c r="C21" s="24">
        <v>20.65</v>
      </c>
      <c r="D21" s="24">
        <v>19.86</v>
      </c>
    </row>
    <row r="22" spans="1:4" x14ac:dyDescent="0.3">
      <c r="A22" s="23">
        <v>45536</v>
      </c>
      <c r="B22" s="24">
        <v>0.84</v>
      </c>
      <c r="C22" s="24">
        <v>21.58</v>
      </c>
      <c r="D22" s="24">
        <v>20.65</v>
      </c>
    </row>
    <row r="23" spans="1:4" x14ac:dyDescent="0.3">
      <c r="A23" s="23">
        <v>45505</v>
      </c>
      <c r="B23" s="24">
        <v>0.87</v>
      </c>
      <c r="C23" s="24">
        <v>22.42</v>
      </c>
      <c r="D23" s="24">
        <v>21.58</v>
      </c>
    </row>
    <row r="24" spans="1:4" x14ac:dyDescent="0.3">
      <c r="A24" s="23">
        <v>45474</v>
      </c>
      <c r="B24" s="24">
        <v>0.91</v>
      </c>
      <c r="C24" s="24">
        <v>23.29</v>
      </c>
      <c r="D24" s="24">
        <v>22.42</v>
      </c>
    </row>
    <row r="25" spans="1:4" x14ac:dyDescent="0.3">
      <c r="A25" s="23">
        <v>45444</v>
      </c>
      <c r="B25" s="24">
        <v>0.79</v>
      </c>
      <c r="C25" s="24">
        <v>24.2</v>
      </c>
      <c r="D25" s="24">
        <v>23.29</v>
      </c>
    </row>
    <row r="26" spans="1:4" x14ac:dyDescent="0.3">
      <c r="A26" s="23">
        <v>45413</v>
      </c>
      <c r="B26" s="24">
        <v>0.83</v>
      </c>
      <c r="C26" s="24">
        <v>24.99</v>
      </c>
      <c r="D26" s="24">
        <v>24.2</v>
      </c>
    </row>
    <row r="27" spans="1:4" x14ac:dyDescent="0.3">
      <c r="A27" s="23">
        <v>45383</v>
      </c>
      <c r="B27" s="24">
        <v>0.89</v>
      </c>
      <c r="C27" s="24">
        <v>25.82</v>
      </c>
      <c r="D27" s="24">
        <v>24.99</v>
      </c>
    </row>
    <row r="28" spans="1:4" x14ac:dyDescent="0.3">
      <c r="A28" s="23">
        <v>45352</v>
      </c>
      <c r="B28" s="24">
        <v>0.83</v>
      </c>
      <c r="C28" s="24">
        <v>26.71</v>
      </c>
      <c r="D28" s="24">
        <v>25.82</v>
      </c>
    </row>
    <row r="29" spans="1:4" x14ac:dyDescent="0.3">
      <c r="A29" s="23">
        <v>45323</v>
      </c>
      <c r="B29" s="24">
        <v>0.8</v>
      </c>
      <c r="C29" s="24">
        <v>27.54</v>
      </c>
      <c r="D29" s="24">
        <v>26.71</v>
      </c>
    </row>
    <row r="30" spans="1:4" x14ac:dyDescent="0.3">
      <c r="A30" s="23">
        <v>45292</v>
      </c>
      <c r="B30" s="24">
        <v>0.97</v>
      </c>
      <c r="C30" s="24">
        <v>28.34</v>
      </c>
      <c r="D30" s="24">
        <v>27.54</v>
      </c>
    </row>
    <row r="31" spans="1:4" x14ac:dyDescent="0.3">
      <c r="A31" s="23">
        <v>45261</v>
      </c>
      <c r="B31" s="24">
        <v>0.89</v>
      </c>
      <c r="C31" s="24">
        <v>29.31</v>
      </c>
      <c r="D31" s="24">
        <v>28.34</v>
      </c>
    </row>
    <row r="32" spans="1:4" x14ac:dyDescent="0.3">
      <c r="A32" s="23">
        <v>45231</v>
      </c>
      <c r="B32" s="24">
        <v>0.92</v>
      </c>
      <c r="C32" s="24">
        <v>30.2</v>
      </c>
      <c r="D32" s="24">
        <v>29.31</v>
      </c>
    </row>
    <row r="33" spans="1:4" x14ac:dyDescent="0.3">
      <c r="A33" s="23">
        <v>45200</v>
      </c>
      <c r="B33" s="24">
        <v>1</v>
      </c>
      <c r="C33" s="24">
        <v>31.12</v>
      </c>
      <c r="D33" s="24">
        <v>30.2</v>
      </c>
    </row>
    <row r="34" spans="1:4" x14ac:dyDescent="0.3">
      <c r="A34" s="23">
        <v>45170</v>
      </c>
      <c r="B34" s="24">
        <v>0.97</v>
      </c>
      <c r="C34" s="24">
        <v>32.119999999999997</v>
      </c>
      <c r="D34" s="24">
        <v>31.12</v>
      </c>
    </row>
    <row r="35" spans="1:4" x14ac:dyDescent="0.3">
      <c r="A35" s="23">
        <v>45139</v>
      </c>
      <c r="B35" s="24">
        <v>1.1399999999999999</v>
      </c>
      <c r="C35" s="24">
        <v>33.090000000000003</v>
      </c>
      <c r="D35" s="24">
        <v>32.119999999999997</v>
      </c>
    </row>
    <row r="36" spans="1:4" x14ac:dyDescent="0.3">
      <c r="A36" s="23">
        <v>45108</v>
      </c>
      <c r="B36" s="24">
        <v>1.07</v>
      </c>
      <c r="C36" s="24">
        <v>34.229999999999997</v>
      </c>
      <c r="D36" s="24">
        <v>33.090000000000003</v>
      </c>
    </row>
    <row r="37" spans="1:4" x14ac:dyDescent="0.3">
      <c r="A37" s="23">
        <v>45078</v>
      </c>
      <c r="B37" s="24">
        <v>1.07</v>
      </c>
      <c r="C37" s="24">
        <v>35.299999999999997</v>
      </c>
      <c r="D37" s="24">
        <v>34.229999999999997</v>
      </c>
    </row>
    <row r="38" spans="1:4" x14ac:dyDescent="0.3">
      <c r="A38" s="23">
        <v>45047</v>
      </c>
      <c r="B38" s="24">
        <v>1.1200000000000001</v>
      </c>
      <c r="C38" s="24">
        <v>36.369999999999997</v>
      </c>
      <c r="D38" s="24">
        <v>35.299999999999997</v>
      </c>
    </row>
    <row r="39" spans="1:4" x14ac:dyDescent="0.3">
      <c r="A39" s="23">
        <v>45017</v>
      </c>
      <c r="B39" s="24">
        <v>0.92</v>
      </c>
      <c r="C39" s="24">
        <v>37.49</v>
      </c>
      <c r="D39" s="24">
        <v>36.369999999999997</v>
      </c>
    </row>
    <row r="40" spans="1:4" x14ac:dyDescent="0.3">
      <c r="A40" s="23">
        <v>44986</v>
      </c>
      <c r="B40" s="24">
        <v>1.17</v>
      </c>
      <c r="C40" s="24">
        <v>38.409999999999997</v>
      </c>
      <c r="D40" s="24">
        <v>37.49</v>
      </c>
    </row>
    <row r="41" spans="1:4" x14ac:dyDescent="0.3">
      <c r="A41" s="23">
        <v>44958</v>
      </c>
      <c r="B41" s="24">
        <v>0.92</v>
      </c>
      <c r="C41" s="24">
        <v>39.58</v>
      </c>
      <c r="D41" s="24">
        <v>38.409999999999997</v>
      </c>
    </row>
    <row r="42" spans="1:4" x14ac:dyDescent="0.3">
      <c r="A42" s="23">
        <v>44927</v>
      </c>
      <c r="B42" s="24">
        <v>1.1200000000000001</v>
      </c>
      <c r="C42" s="24">
        <v>40.5</v>
      </c>
      <c r="D42" s="24">
        <v>39.58</v>
      </c>
    </row>
    <row r="43" spans="1:4" x14ac:dyDescent="0.3">
      <c r="A43" s="23">
        <v>44896</v>
      </c>
      <c r="B43" s="24">
        <v>1.1200000000000001</v>
      </c>
      <c r="C43" s="24">
        <v>41.62</v>
      </c>
      <c r="D43" s="24">
        <v>40.5</v>
      </c>
    </row>
    <row r="44" spans="1:4" x14ac:dyDescent="0.3">
      <c r="A44" s="23">
        <v>44866</v>
      </c>
      <c r="B44" s="24">
        <v>1.02</v>
      </c>
      <c r="C44" s="24">
        <v>42.74</v>
      </c>
      <c r="D44" s="24">
        <v>41.62</v>
      </c>
    </row>
    <row r="45" spans="1:4" x14ac:dyDescent="0.3">
      <c r="A45" s="23">
        <v>44835</v>
      </c>
      <c r="B45" s="24">
        <v>1.02</v>
      </c>
      <c r="C45" s="24">
        <v>43.76</v>
      </c>
      <c r="D45" s="24">
        <v>42.74</v>
      </c>
    </row>
    <row r="46" spans="1:4" x14ac:dyDescent="0.3">
      <c r="A46" s="23">
        <v>44805</v>
      </c>
      <c r="B46" s="24">
        <v>1.07</v>
      </c>
      <c r="C46" s="24">
        <v>44.78</v>
      </c>
      <c r="D46" s="24">
        <v>43.76</v>
      </c>
    </row>
    <row r="47" spans="1:4" x14ac:dyDescent="0.3">
      <c r="A47" s="23">
        <v>44774</v>
      </c>
      <c r="B47" s="24">
        <v>1.17</v>
      </c>
      <c r="C47" s="24">
        <v>45.85</v>
      </c>
      <c r="D47" s="24">
        <v>44.78</v>
      </c>
    </row>
    <row r="48" spans="1:4" x14ac:dyDescent="0.3">
      <c r="A48" s="23">
        <v>44743</v>
      </c>
      <c r="B48" s="24">
        <v>1.03</v>
      </c>
      <c r="C48" s="24">
        <v>47.02</v>
      </c>
      <c r="D48" s="24">
        <v>45.85</v>
      </c>
    </row>
    <row r="49" spans="1:4" x14ac:dyDescent="0.3">
      <c r="A49" s="23">
        <v>44713</v>
      </c>
      <c r="B49" s="24">
        <v>1.02</v>
      </c>
      <c r="C49" s="24">
        <v>48.05</v>
      </c>
      <c r="D49" s="24">
        <v>47.02</v>
      </c>
    </row>
    <row r="50" spans="1:4" x14ac:dyDescent="0.3">
      <c r="A50" s="23">
        <v>44682</v>
      </c>
      <c r="B50" s="24">
        <v>1.03</v>
      </c>
      <c r="C50" s="24">
        <v>49.07</v>
      </c>
      <c r="D50" s="24">
        <v>48.05</v>
      </c>
    </row>
    <row r="51" spans="1:4" x14ac:dyDescent="0.3">
      <c r="A51" s="23">
        <v>44652</v>
      </c>
      <c r="B51" s="24">
        <v>0.83</v>
      </c>
      <c r="C51" s="24">
        <v>50.1</v>
      </c>
      <c r="D51" s="24">
        <v>49.07</v>
      </c>
    </row>
    <row r="52" spans="1:4" x14ac:dyDescent="0.3">
      <c r="A52" s="23">
        <v>44621</v>
      </c>
      <c r="B52" s="24">
        <v>0.93</v>
      </c>
      <c r="C52" s="24">
        <v>50.93</v>
      </c>
      <c r="D52" s="24">
        <v>50.1</v>
      </c>
    </row>
    <row r="53" spans="1:4" x14ac:dyDescent="0.3">
      <c r="A53" s="23">
        <v>44593</v>
      </c>
      <c r="B53" s="24">
        <v>0.76</v>
      </c>
      <c r="C53" s="24">
        <v>51.86</v>
      </c>
      <c r="D53" s="24">
        <v>50.93</v>
      </c>
    </row>
    <row r="54" spans="1:4" x14ac:dyDescent="0.3">
      <c r="A54" s="23">
        <v>44562</v>
      </c>
      <c r="B54" s="24">
        <v>0.73</v>
      </c>
      <c r="C54" s="24">
        <v>52.62</v>
      </c>
      <c r="D54" s="24">
        <v>51.86</v>
      </c>
    </row>
    <row r="55" spans="1:4" x14ac:dyDescent="0.3">
      <c r="A55" s="23">
        <v>44531</v>
      </c>
      <c r="B55" s="24">
        <v>0.77</v>
      </c>
      <c r="C55" s="24">
        <v>53.35</v>
      </c>
      <c r="D55" s="24">
        <v>52.62</v>
      </c>
    </row>
    <row r="56" spans="1:4" x14ac:dyDescent="0.3">
      <c r="A56" s="23">
        <v>44501</v>
      </c>
      <c r="B56" s="24">
        <v>0.59</v>
      </c>
      <c r="C56" s="24">
        <v>54.12</v>
      </c>
      <c r="D56" s="24">
        <v>53.35</v>
      </c>
    </row>
    <row r="57" spans="1:4" x14ac:dyDescent="0.3">
      <c r="A57" s="23">
        <v>44470</v>
      </c>
      <c r="B57" s="24">
        <v>0.49</v>
      </c>
      <c r="C57" s="24">
        <v>54.71</v>
      </c>
      <c r="D57" s="24">
        <v>54.12</v>
      </c>
    </row>
    <row r="58" spans="1:4" x14ac:dyDescent="0.3">
      <c r="A58" s="23">
        <v>44440</v>
      </c>
      <c r="B58" s="24">
        <v>0.44</v>
      </c>
      <c r="C58" s="24">
        <v>55.2</v>
      </c>
      <c r="D58" s="24">
        <v>54.71</v>
      </c>
    </row>
    <row r="59" spans="1:4" x14ac:dyDescent="0.3">
      <c r="A59" s="23">
        <v>44409</v>
      </c>
      <c r="B59" s="24">
        <v>0.43</v>
      </c>
      <c r="C59" s="24">
        <v>55.64</v>
      </c>
      <c r="D59" s="24">
        <v>55.2</v>
      </c>
    </row>
    <row r="60" spans="1:4" x14ac:dyDescent="0.3">
      <c r="A60" s="23">
        <v>44378</v>
      </c>
      <c r="B60" s="24">
        <v>0.36</v>
      </c>
      <c r="C60" s="24">
        <v>56.07</v>
      </c>
      <c r="D60" s="24">
        <v>55.64</v>
      </c>
    </row>
    <row r="61" spans="1:4" x14ac:dyDescent="0.3">
      <c r="A61" s="23">
        <v>44348</v>
      </c>
      <c r="B61" s="24">
        <v>0.31</v>
      </c>
      <c r="C61" s="24">
        <v>56.43</v>
      </c>
      <c r="D61" s="24">
        <v>56.07</v>
      </c>
    </row>
    <row r="62" spans="1:4" x14ac:dyDescent="0.3">
      <c r="A62" s="23">
        <v>44317</v>
      </c>
      <c r="B62" s="24">
        <v>0.27</v>
      </c>
      <c r="C62" s="24">
        <v>56.74</v>
      </c>
      <c r="D62" s="24">
        <v>56.43</v>
      </c>
    </row>
    <row r="63" spans="1:4" x14ac:dyDescent="0.3">
      <c r="A63" s="23">
        <v>44287</v>
      </c>
      <c r="B63" s="24">
        <v>0.21</v>
      </c>
      <c r="C63" s="24">
        <v>57.01</v>
      </c>
      <c r="D63" s="24">
        <v>56.74</v>
      </c>
    </row>
    <row r="64" spans="1:4" x14ac:dyDescent="0.3">
      <c r="A64" s="23">
        <v>44256</v>
      </c>
      <c r="B64" s="24">
        <v>0.2</v>
      </c>
      <c r="C64" s="24">
        <v>57.22</v>
      </c>
      <c r="D64" s="24">
        <v>57.01</v>
      </c>
    </row>
    <row r="65" spans="1:4" x14ac:dyDescent="0.3">
      <c r="A65" s="23">
        <v>44228</v>
      </c>
      <c r="B65" s="24">
        <v>0.13</v>
      </c>
      <c r="C65" s="24">
        <v>57.42</v>
      </c>
      <c r="D65" s="24">
        <v>57.22</v>
      </c>
    </row>
    <row r="66" spans="1:4" x14ac:dyDescent="0.3">
      <c r="A66" s="23">
        <v>44197</v>
      </c>
      <c r="B66" s="24">
        <v>0.15</v>
      </c>
      <c r="C66" s="24">
        <v>57.55</v>
      </c>
      <c r="D66" s="24">
        <v>57.42</v>
      </c>
    </row>
    <row r="67" spans="1:4" x14ac:dyDescent="0.3">
      <c r="A67" s="23">
        <v>44166</v>
      </c>
      <c r="B67" s="24">
        <v>0.16</v>
      </c>
      <c r="C67" s="24">
        <v>57.7</v>
      </c>
      <c r="D67" s="24">
        <v>57.55</v>
      </c>
    </row>
    <row r="68" spans="1:4" x14ac:dyDescent="0.3">
      <c r="A68" s="23">
        <v>44136</v>
      </c>
      <c r="B68" s="24">
        <v>0.15</v>
      </c>
      <c r="C68" s="24">
        <v>57.86</v>
      </c>
      <c r="D68" s="24">
        <v>57.7</v>
      </c>
    </row>
    <row r="69" spans="1:4" x14ac:dyDescent="0.3">
      <c r="A69" s="23">
        <v>44105</v>
      </c>
      <c r="B69" s="24">
        <v>0.16</v>
      </c>
      <c r="C69" s="24">
        <v>58.01</v>
      </c>
      <c r="D69" s="24">
        <v>57.86</v>
      </c>
    </row>
    <row r="70" spans="1:4" x14ac:dyDescent="0.3">
      <c r="A70" s="23">
        <v>44075</v>
      </c>
      <c r="B70" s="24">
        <v>0.16</v>
      </c>
      <c r="C70" s="24">
        <v>58.17</v>
      </c>
      <c r="D70" s="24">
        <v>58.01</v>
      </c>
    </row>
    <row r="71" spans="1:4" x14ac:dyDescent="0.3">
      <c r="A71" s="23">
        <v>44044</v>
      </c>
      <c r="B71" s="24">
        <v>0.16</v>
      </c>
      <c r="C71" s="24">
        <v>58.33</v>
      </c>
      <c r="D71" s="24">
        <v>58.17</v>
      </c>
    </row>
    <row r="72" spans="1:4" x14ac:dyDescent="0.3">
      <c r="A72" s="23">
        <v>44013</v>
      </c>
      <c r="B72" s="24">
        <v>0.19</v>
      </c>
      <c r="C72" s="24">
        <v>58.49</v>
      </c>
      <c r="D72" s="24">
        <v>58.33</v>
      </c>
    </row>
    <row r="73" spans="1:4" x14ac:dyDescent="0.3">
      <c r="A73" s="23">
        <v>43983</v>
      </c>
      <c r="B73" s="24">
        <v>0.21</v>
      </c>
      <c r="C73" s="24">
        <v>58.68</v>
      </c>
      <c r="D73" s="24">
        <v>58.49</v>
      </c>
    </row>
    <row r="74" spans="1:4" x14ac:dyDescent="0.3">
      <c r="A74" s="23">
        <v>43952</v>
      </c>
      <c r="B74" s="24">
        <v>0.24</v>
      </c>
      <c r="C74" s="24">
        <v>58.89</v>
      </c>
      <c r="D74" s="24">
        <v>58.68</v>
      </c>
    </row>
    <row r="75" spans="1:4" x14ac:dyDescent="0.3">
      <c r="A75" s="23">
        <v>43922</v>
      </c>
      <c r="B75" s="24">
        <v>0.28000000000000003</v>
      </c>
      <c r="C75" s="24">
        <v>59.13</v>
      </c>
      <c r="D75" s="24">
        <v>58.89</v>
      </c>
    </row>
    <row r="76" spans="1:4" x14ac:dyDescent="0.3">
      <c r="A76" s="23">
        <v>43891</v>
      </c>
      <c r="B76" s="24">
        <v>0.34</v>
      </c>
      <c r="C76" s="24">
        <v>59.41</v>
      </c>
      <c r="D76" s="24">
        <v>59.13</v>
      </c>
    </row>
    <row r="77" spans="1:4" x14ac:dyDescent="0.3">
      <c r="A77" s="23">
        <v>43862</v>
      </c>
      <c r="B77" s="24">
        <v>0.28999999999999998</v>
      </c>
      <c r="C77" s="24">
        <v>59.75</v>
      </c>
      <c r="D77" s="24">
        <v>59.41</v>
      </c>
    </row>
    <row r="78" spans="1:4" x14ac:dyDescent="0.3">
      <c r="A78" s="23">
        <v>43831</v>
      </c>
      <c r="B78" s="24">
        <v>0.38</v>
      </c>
      <c r="C78" s="24">
        <v>60.04</v>
      </c>
      <c r="D78" s="24">
        <v>59.75</v>
      </c>
    </row>
    <row r="79" spans="1:4" x14ac:dyDescent="0.3">
      <c r="A79" s="23">
        <v>43800</v>
      </c>
      <c r="B79" s="24">
        <v>0.37</v>
      </c>
      <c r="C79" s="24">
        <v>60.42</v>
      </c>
      <c r="D79" s="24">
        <v>60.04</v>
      </c>
    </row>
    <row r="80" spans="1:4" x14ac:dyDescent="0.3">
      <c r="A80" s="23">
        <v>43770</v>
      </c>
      <c r="B80" s="24">
        <v>0.38</v>
      </c>
      <c r="C80" s="24">
        <v>60.79</v>
      </c>
      <c r="D80" s="24">
        <v>60.42</v>
      </c>
    </row>
    <row r="81" spans="1:4" x14ac:dyDescent="0.3">
      <c r="A81" s="23">
        <v>43739</v>
      </c>
      <c r="B81" s="24">
        <v>0.48</v>
      </c>
      <c r="C81" s="24">
        <v>61.17</v>
      </c>
      <c r="D81" s="24">
        <v>60.79</v>
      </c>
    </row>
    <row r="82" spans="1:4" x14ac:dyDescent="0.3">
      <c r="A82" s="23">
        <v>43709</v>
      </c>
      <c r="B82" s="24">
        <v>0.46</v>
      </c>
      <c r="C82" s="24">
        <v>61.65</v>
      </c>
      <c r="D82" s="24">
        <v>61.17</v>
      </c>
    </row>
    <row r="83" spans="1:4" x14ac:dyDescent="0.3">
      <c r="A83" s="23">
        <v>43678</v>
      </c>
      <c r="B83" s="24">
        <v>0.5</v>
      </c>
      <c r="C83" s="24">
        <v>62.11</v>
      </c>
      <c r="D83" s="24">
        <v>61.65</v>
      </c>
    </row>
    <row r="84" spans="1:4" x14ac:dyDescent="0.3">
      <c r="A84" s="23">
        <v>43647</v>
      </c>
      <c r="B84" s="24">
        <v>0.56999999999999995</v>
      </c>
      <c r="C84" s="24">
        <v>62.61</v>
      </c>
      <c r="D84" s="24">
        <v>62.11</v>
      </c>
    </row>
    <row r="85" spans="1:4" x14ac:dyDescent="0.3">
      <c r="A85" s="23">
        <v>43617</v>
      </c>
      <c r="B85" s="24">
        <v>0.47</v>
      </c>
      <c r="C85" s="24">
        <v>63.18</v>
      </c>
      <c r="D85" s="24">
        <v>62.61</v>
      </c>
    </row>
    <row r="86" spans="1:4" x14ac:dyDescent="0.3">
      <c r="A86" s="23">
        <v>43586</v>
      </c>
      <c r="B86" s="24">
        <v>0.54</v>
      </c>
      <c r="C86" s="24">
        <v>63.65</v>
      </c>
      <c r="D86" s="24">
        <v>63.18</v>
      </c>
    </row>
    <row r="87" spans="1:4" x14ac:dyDescent="0.3">
      <c r="A87" s="23">
        <v>43556</v>
      </c>
      <c r="B87" s="24">
        <v>0.52</v>
      </c>
      <c r="C87" s="24">
        <v>64.19</v>
      </c>
      <c r="D87" s="24">
        <v>63.65</v>
      </c>
    </row>
    <row r="88" spans="1:4" x14ac:dyDescent="0.3">
      <c r="A88" s="23">
        <v>43525</v>
      </c>
      <c r="B88" s="24">
        <v>0.47</v>
      </c>
      <c r="C88" s="24">
        <v>64.709999999999994</v>
      </c>
      <c r="D88" s="24">
        <v>64.19</v>
      </c>
    </row>
    <row r="89" spans="1:4" x14ac:dyDescent="0.3">
      <c r="A89" s="23">
        <v>43497</v>
      </c>
      <c r="B89" s="24">
        <v>0.49</v>
      </c>
      <c r="C89" s="24">
        <v>65.180000000000007</v>
      </c>
      <c r="D89" s="24">
        <v>64.709999999999994</v>
      </c>
    </row>
    <row r="90" spans="1:4" x14ac:dyDescent="0.3">
      <c r="A90" s="23">
        <v>43466</v>
      </c>
      <c r="B90" s="24">
        <v>0.54</v>
      </c>
      <c r="C90" s="24">
        <v>65.67</v>
      </c>
      <c r="D90" s="24">
        <v>65.180000000000007</v>
      </c>
    </row>
    <row r="91" spans="1:4" x14ac:dyDescent="0.3">
      <c r="A91" s="23">
        <v>43435</v>
      </c>
      <c r="B91" s="24">
        <v>0.49</v>
      </c>
      <c r="C91" s="24">
        <v>66.209999999999994</v>
      </c>
      <c r="D91" s="24">
        <v>65.67</v>
      </c>
    </row>
    <row r="92" spans="1:4" x14ac:dyDescent="0.3">
      <c r="A92" s="23">
        <v>43405</v>
      </c>
      <c r="B92" s="24">
        <v>0.49</v>
      </c>
      <c r="C92" s="24">
        <v>66.7</v>
      </c>
      <c r="D92" s="24">
        <v>66.209999999999994</v>
      </c>
    </row>
    <row r="93" spans="1:4" x14ac:dyDescent="0.3">
      <c r="A93" s="23">
        <v>43374</v>
      </c>
      <c r="B93" s="24">
        <v>0.54</v>
      </c>
      <c r="C93" s="24">
        <v>67.19</v>
      </c>
      <c r="D93" s="24">
        <v>66.7</v>
      </c>
    </row>
    <row r="94" spans="1:4" x14ac:dyDescent="0.3">
      <c r="A94" s="23">
        <v>43344</v>
      </c>
      <c r="B94" s="24">
        <v>0.47</v>
      </c>
      <c r="C94" s="24">
        <v>67.73</v>
      </c>
      <c r="D94" s="24">
        <v>67.19</v>
      </c>
    </row>
    <row r="95" spans="1:4" x14ac:dyDescent="0.3">
      <c r="A95" s="23">
        <v>43313</v>
      </c>
      <c r="B95" s="24">
        <v>0.56999999999999995</v>
      </c>
      <c r="C95" s="24">
        <v>68.2</v>
      </c>
      <c r="D95" s="24">
        <v>67.73</v>
      </c>
    </row>
    <row r="96" spans="1:4" x14ac:dyDescent="0.3">
      <c r="A96" s="23">
        <v>43282</v>
      </c>
      <c r="B96" s="24">
        <v>0.54</v>
      </c>
      <c r="C96" s="24">
        <v>68.77</v>
      </c>
      <c r="D96" s="24">
        <v>68.2</v>
      </c>
    </row>
    <row r="97" spans="1:4" x14ac:dyDescent="0.3">
      <c r="A97" s="23">
        <v>43252</v>
      </c>
      <c r="B97" s="24">
        <v>0.52</v>
      </c>
      <c r="C97" s="24">
        <v>69.31</v>
      </c>
      <c r="D97" s="24">
        <v>68.77</v>
      </c>
    </row>
    <row r="98" spans="1:4" x14ac:dyDescent="0.3">
      <c r="A98" s="23">
        <v>43221</v>
      </c>
      <c r="B98" s="24">
        <v>0.52</v>
      </c>
      <c r="C98" s="24">
        <v>69.83</v>
      </c>
      <c r="D98" s="24">
        <v>69.31</v>
      </c>
    </row>
    <row r="99" spans="1:4" x14ac:dyDescent="0.3">
      <c r="A99" s="23">
        <v>43191</v>
      </c>
      <c r="B99" s="24">
        <v>0.52</v>
      </c>
      <c r="C99" s="24">
        <v>70.349999999999994</v>
      </c>
      <c r="D99" s="24">
        <v>69.83</v>
      </c>
    </row>
    <row r="100" spans="1:4" x14ac:dyDescent="0.3">
      <c r="A100" s="23">
        <v>43160</v>
      </c>
      <c r="B100" s="24">
        <v>0.53</v>
      </c>
      <c r="C100" s="24">
        <v>70.87</v>
      </c>
      <c r="D100" s="24">
        <v>70.349999999999994</v>
      </c>
    </row>
    <row r="101" spans="1:4" x14ac:dyDescent="0.3">
      <c r="A101" s="23">
        <v>43132</v>
      </c>
      <c r="B101" s="24">
        <v>0.47</v>
      </c>
      <c r="C101" s="24">
        <v>71.400000000000006</v>
      </c>
      <c r="D101" s="24">
        <v>70.87</v>
      </c>
    </row>
    <row r="102" spans="1:4" x14ac:dyDescent="0.3">
      <c r="A102" s="23">
        <v>43101</v>
      </c>
      <c r="B102" s="24">
        <v>0.57999999999999996</v>
      </c>
      <c r="C102" s="24">
        <v>71.87</v>
      </c>
      <c r="D102" s="24">
        <v>71.400000000000006</v>
      </c>
    </row>
    <row r="103" spans="1:4" x14ac:dyDescent="0.3">
      <c r="A103" s="23">
        <v>43070</v>
      </c>
      <c r="B103" s="24">
        <v>0.54</v>
      </c>
      <c r="C103" s="24">
        <v>72.45</v>
      </c>
      <c r="D103" s="24">
        <v>71.87</v>
      </c>
    </row>
    <row r="104" spans="1:4" x14ac:dyDescent="0.3">
      <c r="A104" s="23">
        <v>43040</v>
      </c>
      <c r="B104" s="24">
        <v>0.56999999999999995</v>
      </c>
      <c r="C104" s="24">
        <v>72.989999999999995</v>
      </c>
      <c r="D104" s="24">
        <v>72.45</v>
      </c>
    </row>
    <row r="105" spans="1:4" x14ac:dyDescent="0.3">
      <c r="A105" s="23">
        <v>43009</v>
      </c>
      <c r="B105" s="24">
        <v>0.64</v>
      </c>
      <c r="C105" s="24">
        <v>73.56</v>
      </c>
      <c r="D105" s="24">
        <v>72.989999999999995</v>
      </c>
    </row>
    <row r="106" spans="1:4" x14ac:dyDescent="0.3">
      <c r="A106" s="23">
        <v>42979</v>
      </c>
      <c r="B106" s="24">
        <v>0.64</v>
      </c>
      <c r="C106" s="24">
        <v>74.2</v>
      </c>
      <c r="D106" s="24">
        <v>73.56</v>
      </c>
    </row>
    <row r="107" spans="1:4" x14ac:dyDescent="0.3">
      <c r="A107" s="23">
        <v>42948</v>
      </c>
      <c r="B107" s="24">
        <v>0.8</v>
      </c>
      <c r="C107" s="24">
        <v>74.84</v>
      </c>
      <c r="D107" s="24">
        <v>74.2</v>
      </c>
    </row>
    <row r="108" spans="1:4" x14ac:dyDescent="0.3">
      <c r="A108" s="23">
        <v>42917</v>
      </c>
      <c r="B108" s="24">
        <v>0.8</v>
      </c>
      <c r="C108" s="24">
        <v>75.64</v>
      </c>
      <c r="D108" s="24">
        <v>74.84</v>
      </c>
    </row>
    <row r="109" spans="1:4" x14ac:dyDescent="0.3">
      <c r="A109" s="23">
        <v>42887</v>
      </c>
      <c r="B109" s="24">
        <v>0.81</v>
      </c>
      <c r="C109" s="24">
        <v>76.44</v>
      </c>
      <c r="D109" s="24">
        <v>75.64</v>
      </c>
    </row>
    <row r="110" spans="1:4" x14ac:dyDescent="0.3">
      <c r="A110" s="23">
        <v>42856</v>
      </c>
      <c r="B110" s="24">
        <v>0.93</v>
      </c>
      <c r="C110" s="24">
        <v>77.25</v>
      </c>
      <c r="D110" s="24">
        <v>76.44</v>
      </c>
    </row>
    <row r="111" spans="1:4" x14ac:dyDescent="0.3">
      <c r="A111" s="23">
        <v>42826</v>
      </c>
      <c r="B111" s="24">
        <v>0.79</v>
      </c>
      <c r="C111" s="24">
        <v>78.180000000000007</v>
      </c>
      <c r="D111" s="24">
        <v>77.25</v>
      </c>
    </row>
    <row r="112" spans="1:4" x14ac:dyDescent="0.3">
      <c r="A112" s="23">
        <v>42795</v>
      </c>
      <c r="B112" s="24">
        <v>1.05</v>
      </c>
      <c r="C112" s="24">
        <v>78.97</v>
      </c>
      <c r="D112" s="24">
        <v>78.180000000000007</v>
      </c>
    </row>
    <row r="113" spans="1:4" x14ac:dyDescent="0.3">
      <c r="A113" s="23">
        <v>42767</v>
      </c>
      <c r="B113" s="24">
        <v>0.87</v>
      </c>
      <c r="C113" s="24">
        <v>80.02</v>
      </c>
      <c r="D113" s="24">
        <v>78.97</v>
      </c>
    </row>
    <row r="114" spans="1:4" x14ac:dyDescent="0.3">
      <c r="A114" s="23">
        <v>42736</v>
      </c>
      <c r="B114" s="24">
        <v>1.0900000000000001</v>
      </c>
      <c r="C114" s="24">
        <v>80.89</v>
      </c>
      <c r="D114" s="24">
        <v>80.02</v>
      </c>
    </row>
    <row r="115" spans="1:4" x14ac:dyDescent="0.3">
      <c r="A115" s="23">
        <v>42705</v>
      </c>
      <c r="B115" s="24">
        <v>1.1200000000000001</v>
      </c>
      <c r="C115" s="24">
        <v>81.98</v>
      </c>
      <c r="D115" s="24">
        <v>80.89</v>
      </c>
    </row>
    <row r="116" spans="1:4" x14ac:dyDescent="0.3">
      <c r="A116" s="23">
        <v>42675</v>
      </c>
      <c r="B116" s="24">
        <v>1.04</v>
      </c>
      <c r="C116" s="24">
        <v>83.1</v>
      </c>
      <c r="D116" s="24">
        <v>81.98</v>
      </c>
    </row>
    <row r="117" spans="1:4" x14ac:dyDescent="0.3">
      <c r="A117" s="23">
        <v>42644</v>
      </c>
      <c r="B117" s="24">
        <v>1.05</v>
      </c>
      <c r="C117" s="24">
        <v>84.14</v>
      </c>
      <c r="D117" s="24">
        <v>83.1</v>
      </c>
    </row>
    <row r="118" spans="1:4" x14ac:dyDescent="0.3">
      <c r="A118" s="23">
        <v>42614</v>
      </c>
      <c r="B118" s="24">
        <v>1.1100000000000001</v>
      </c>
      <c r="C118" s="24">
        <v>85.19</v>
      </c>
      <c r="D118" s="24">
        <v>84.14</v>
      </c>
    </row>
    <row r="119" spans="1:4" x14ac:dyDescent="0.3">
      <c r="A119" s="23">
        <v>42583</v>
      </c>
      <c r="B119" s="24">
        <v>1.22</v>
      </c>
      <c r="C119" s="24">
        <v>86.3</v>
      </c>
      <c r="D119" s="24">
        <v>85.19</v>
      </c>
    </row>
    <row r="120" spans="1:4" x14ac:dyDescent="0.3">
      <c r="A120" s="23">
        <v>42552</v>
      </c>
      <c r="B120" s="24">
        <v>1.1100000000000001</v>
      </c>
      <c r="C120" s="24">
        <v>87.52</v>
      </c>
      <c r="D120" s="24">
        <v>86.3</v>
      </c>
    </row>
    <row r="121" spans="1:4" x14ac:dyDescent="0.3">
      <c r="A121" s="23">
        <v>42522</v>
      </c>
      <c r="B121" s="24">
        <v>1.1599999999999999</v>
      </c>
      <c r="C121" s="24">
        <v>88.63</v>
      </c>
      <c r="D121" s="24">
        <v>87.52</v>
      </c>
    </row>
    <row r="122" spans="1:4" x14ac:dyDescent="0.3">
      <c r="A122" s="23">
        <v>42491</v>
      </c>
      <c r="B122" s="24">
        <v>1.1100000000000001</v>
      </c>
      <c r="C122" s="24">
        <v>89.79</v>
      </c>
      <c r="D122" s="24">
        <v>88.63</v>
      </c>
    </row>
    <row r="123" spans="1:4" x14ac:dyDescent="0.3">
      <c r="A123" s="23">
        <v>42461</v>
      </c>
      <c r="B123" s="24">
        <v>1.06</v>
      </c>
      <c r="C123" s="24">
        <v>90.9</v>
      </c>
      <c r="D123" s="24">
        <v>89.79</v>
      </c>
    </row>
    <row r="124" spans="1:4" x14ac:dyDescent="0.3">
      <c r="A124" s="23">
        <v>42430</v>
      </c>
      <c r="B124" s="24">
        <v>1.1599999999999999</v>
      </c>
      <c r="C124" s="24">
        <v>91.96</v>
      </c>
      <c r="D124" s="24">
        <v>90.9</v>
      </c>
    </row>
    <row r="125" spans="1:4" x14ac:dyDescent="0.3">
      <c r="A125" s="23">
        <v>42401</v>
      </c>
      <c r="B125" s="24">
        <v>1</v>
      </c>
      <c r="C125" s="24">
        <v>93.12</v>
      </c>
      <c r="D125" s="24">
        <v>91.96</v>
      </c>
    </row>
    <row r="126" spans="1:4" x14ac:dyDescent="0.3">
      <c r="A126" s="23">
        <v>42370</v>
      </c>
      <c r="B126" s="24">
        <v>1.06</v>
      </c>
      <c r="C126" s="24">
        <v>94.12</v>
      </c>
      <c r="D126" s="24">
        <v>93.12</v>
      </c>
    </row>
    <row r="127" spans="1:4" x14ac:dyDescent="0.3">
      <c r="A127" s="23">
        <v>42339</v>
      </c>
      <c r="B127" s="24">
        <v>1.1599999999999999</v>
      </c>
      <c r="C127" s="24">
        <v>95.18</v>
      </c>
      <c r="D127" s="24">
        <v>94.12</v>
      </c>
    </row>
    <row r="128" spans="1:4" x14ac:dyDescent="0.3">
      <c r="A128" s="23">
        <v>42309</v>
      </c>
      <c r="B128" s="24">
        <v>1.06</v>
      </c>
      <c r="C128" s="24">
        <v>96.34</v>
      </c>
      <c r="D128" s="24">
        <v>95.18</v>
      </c>
    </row>
    <row r="129" spans="1:4" x14ac:dyDescent="0.3">
      <c r="A129" s="23">
        <v>42278</v>
      </c>
      <c r="B129" s="24">
        <v>1.1100000000000001</v>
      </c>
      <c r="C129" s="24">
        <v>97.4</v>
      </c>
      <c r="D129" s="24">
        <v>96.34</v>
      </c>
    </row>
    <row r="130" spans="1:4" x14ac:dyDescent="0.3">
      <c r="A130" s="23">
        <v>42248</v>
      </c>
      <c r="B130" s="24">
        <v>1.1100000000000001</v>
      </c>
      <c r="C130" s="24">
        <v>98.51</v>
      </c>
      <c r="D130" s="24">
        <v>97.4</v>
      </c>
    </row>
    <row r="131" spans="1:4" x14ac:dyDescent="0.3">
      <c r="A131" s="23">
        <v>42217</v>
      </c>
      <c r="B131" s="24">
        <v>1.1100000000000001</v>
      </c>
      <c r="C131" s="24">
        <v>99.62</v>
      </c>
      <c r="D131" s="24">
        <v>98.51</v>
      </c>
    </row>
    <row r="132" spans="1:4" x14ac:dyDescent="0.3">
      <c r="A132" s="23">
        <v>42186</v>
      </c>
      <c r="B132" s="24">
        <v>1.18</v>
      </c>
      <c r="C132" s="24">
        <v>100.73</v>
      </c>
      <c r="D132" s="24">
        <v>99.62</v>
      </c>
    </row>
    <row r="133" spans="1:4" x14ac:dyDescent="0.3">
      <c r="A133" s="23">
        <v>42156</v>
      </c>
      <c r="B133" s="24">
        <v>1.07</v>
      </c>
      <c r="C133" s="24">
        <v>101.91</v>
      </c>
      <c r="D133" s="24">
        <v>100.73</v>
      </c>
    </row>
    <row r="134" spans="1:4" x14ac:dyDescent="0.3">
      <c r="A134" s="23">
        <v>42125</v>
      </c>
      <c r="B134" s="24">
        <v>0.99</v>
      </c>
      <c r="C134" s="24">
        <v>102.98</v>
      </c>
      <c r="D134" s="24">
        <v>101.91</v>
      </c>
    </row>
    <row r="135" spans="1:4" x14ac:dyDescent="0.3">
      <c r="A135" s="23">
        <v>42095</v>
      </c>
      <c r="B135" s="24">
        <v>0.95</v>
      </c>
      <c r="C135" s="24">
        <v>103.97</v>
      </c>
      <c r="D135" s="24">
        <v>102.98</v>
      </c>
    </row>
    <row r="136" spans="1:4" x14ac:dyDescent="0.3">
      <c r="A136" s="23">
        <v>42064</v>
      </c>
      <c r="B136" s="24">
        <v>1.04</v>
      </c>
      <c r="C136" s="24">
        <v>104.92</v>
      </c>
      <c r="D136" s="24">
        <v>103.97</v>
      </c>
    </row>
    <row r="137" spans="1:4" x14ac:dyDescent="0.3">
      <c r="A137" s="23">
        <v>42036</v>
      </c>
      <c r="B137" s="24">
        <v>0.82</v>
      </c>
      <c r="C137" s="24">
        <v>105.96</v>
      </c>
      <c r="D137" s="24">
        <v>104.92</v>
      </c>
    </row>
    <row r="138" spans="1:4" x14ac:dyDescent="0.3">
      <c r="A138" s="23">
        <v>42005</v>
      </c>
      <c r="B138" s="24">
        <v>0.94</v>
      </c>
      <c r="C138" s="24">
        <v>106.78</v>
      </c>
      <c r="D138" s="24">
        <v>105.96</v>
      </c>
    </row>
    <row r="139" spans="1:4" x14ac:dyDescent="0.3">
      <c r="A139" s="23">
        <v>41974</v>
      </c>
      <c r="B139" s="24">
        <v>0.96</v>
      </c>
      <c r="C139" s="24">
        <v>107.72</v>
      </c>
      <c r="D139" s="24">
        <v>106.78</v>
      </c>
    </row>
    <row r="140" spans="1:4" x14ac:dyDescent="0.3">
      <c r="A140" s="23">
        <v>41944</v>
      </c>
      <c r="B140" s="24">
        <v>0.84</v>
      </c>
      <c r="C140" s="24">
        <v>108.68</v>
      </c>
      <c r="D140" s="24">
        <v>107.72</v>
      </c>
    </row>
    <row r="141" spans="1:4" x14ac:dyDescent="0.3">
      <c r="A141" s="23">
        <v>41913</v>
      </c>
      <c r="B141" s="24">
        <v>0.95</v>
      </c>
      <c r="C141" s="24">
        <v>109.52</v>
      </c>
      <c r="D141" s="24">
        <v>108.68</v>
      </c>
    </row>
    <row r="142" spans="1:4" x14ac:dyDescent="0.3">
      <c r="A142" s="23">
        <v>41883</v>
      </c>
      <c r="B142" s="24">
        <v>0.91</v>
      </c>
      <c r="C142" s="24">
        <v>110.47</v>
      </c>
      <c r="D142" s="24">
        <v>109.52</v>
      </c>
    </row>
    <row r="143" spans="1:4" x14ac:dyDescent="0.3">
      <c r="A143" s="23">
        <v>41852</v>
      </c>
      <c r="B143" s="24">
        <v>0.87</v>
      </c>
      <c r="C143" s="24">
        <v>111.38</v>
      </c>
      <c r="D143" s="24">
        <v>110.47</v>
      </c>
    </row>
    <row r="144" spans="1:4" x14ac:dyDescent="0.3">
      <c r="A144" s="23">
        <v>41821</v>
      </c>
      <c r="B144" s="24">
        <v>0.95</v>
      </c>
      <c r="C144" s="24">
        <v>112.25</v>
      </c>
      <c r="D144" s="24">
        <v>111.38</v>
      </c>
    </row>
    <row r="145" spans="1:4" x14ac:dyDescent="0.3">
      <c r="A145" s="23">
        <v>41791</v>
      </c>
      <c r="B145" s="24">
        <v>0.82</v>
      </c>
      <c r="C145" s="24">
        <v>113.2</v>
      </c>
      <c r="D145" s="24">
        <v>112.25</v>
      </c>
    </row>
    <row r="146" spans="1:4" x14ac:dyDescent="0.3">
      <c r="A146" s="23">
        <v>41760</v>
      </c>
      <c r="B146" s="24">
        <v>0.87</v>
      </c>
      <c r="C146" s="24">
        <v>114.02</v>
      </c>
      <c r="D146" s="24">
        <v>113.2</v>
      </c>
    </row>
    <row r="147" spans="1:4" x14ac:dyDescent="0.3">
      <c r="A147" s="23">
        <v>41730</v>
      </c>
      <c r="B147" s="24">
        <v>0.82</v>
      </c>
      <c r="C147" s="24">
        <v>114.89</v>
      </c>
      <c r="D147" s="24">
        <v>114.02</v>
      </c>
    </row>
    <row r="148" spans="1:4" x14ac:dyDescent="0.3">
      <c r="A148" s="23">
        <v>41699</v>
      </c>
      <c r="B148" s="24">
        <v>0.77</v>
      </c>
      <c r="C148" s="24">
        <v>115.71</v>
      </c>
      <c r="D148" s="24">
        <v>114.89</v>
      </c>
    </row>
    <row r="149" spans="1:4" x14ac:dyDescent="0.3">
      <c r="A149" s="23">
        <v>41671</v>
      </c>
      <c r="B149" s="24">
        <v>0.79</v>
      </c>
      <c r="C149" s="24">
        <v>116.48</v>
      </c>
      <c r="D149" s="24">
        <v>115.71</v>
      </c>
    </row>
    <row r="150" spans="1:4" x14ac:dyDescent="0.3">
      <c r="A150" s="23">
        <v>41640</v>
      </c>
      <c r="B150" s="24">
        <v>0.85</v>
      </c>
      <c r="C150" s="24">
        <v>117.27</v>
      </c>
      <c r="D150" s="24">
        <v>116.48</v>
      </c>
    </row>
    <row r="151" spans="1:4" x14ac:dyDescent="0.3">
      <c r="A151" s="23">
        <v>41609</v>
      </c>
      <c r="B151" s="24">
        <v>0.79</v>
      </c>
      <c r="C151" s="24">
        <v>118.12</v>
      </c>
      <c r="D151" s="24">
        <v>117.27</v>
      </c>
    </row>
    <row r="152" spans="1:4" x14ac:dyDescent="0.3">
      <c r="A152" s="23">
        <v>41579</v>
      </c>
      <c r="B152" s="24">
        <v>0.72</v>
      </c>
      <c r="C152" s="24">
        <v>118.91</v>
      </c>
      <c r="D152" s="24">
        <v>118.12</v>
      </c>
    </row>
    <row r="153" spans="1:4" x14ac:dyDescent="0.3">
      <c r="A153" s="23">
        <v>41548</v>
      </c>
      <c r="B153" s="24">
        <v>0.81</v>
      </c>
      <c r="C153" s="24">
        <v>119.63</v>
      </c>
      <c r="D153" s="24">
        <v>118.91</v>
      </c>
    </row>
    <row r="154" spans="1:4" x14ac:dyDescent="0.3">
      <c r="A154" s="23">
        <v>41518</v>
      </c>
      <c r="B154" s="24">
        <v>0.71</v>
      </c>
      <c r="C154" s="24">
        <v>120.44</v>
      </c>
      <c r="D154" s="24">
        <v>119.63</v>
      </c>
    </row>
    <row r="155" spans="1:4" x14ac:dyDescent="0.3">
      <c r="A155" s="23">
        <v>41487</v>
      </c>
      <c r="B155" s="24">
        <v>0.71</v>
      </c>
      <c r="C155" s="24">
        <v>121.15</v>
      </c>
      <c r="D155" s="24">
        <v>120.44</v>
      </c>
    </row>
    <row r="156" spans="1:4" x14ac:dyDescent="0.3">
      <c r="A156" s="23">
        <v>41456</v>
      </c>
      <c r="B156" s="24">
        <v>0.72</v>
      </c>
      <c r="C156" s="24">
        <v>121.86</v>
      </c>
      <c r="D156" s="24">
        <v>121.15</v>
      </c>
    </row>
    <row r="157" spans="1:4" x14ac:dyDescent="0.3">
      <c r="A157" s="23">
        <v>41426</v>
      </c>
      <c r="B157" s="24">
        <v>0.61</v>
      </c>
      <c r="C157" s="24">
        <v>122.58</v>
      </c>
      <c r="D157" s="24">
        <v>121.86</v>
      </c>
    </row>
    <row r="158" spans="1:4" x14ac:dyDescent="0.3">
      <c r="A158" s="23">
        <v>41395</v>
      </c>
      <c r="B158" s="24">
        <v>0.6</v>
      </c>
      <c r="C158" s="24">
        <v>123.19</v>
      </c>
      <c r="D158" s="24">
        <v>122.58</v>
      </c>
    </row>
    <row r="159" spans="1:4" x14ac:dyDescent="0.3">
      <c r="A159" s="23">
        <v>41365</v>
      </c>
      <c r="B159" s="24">
        <v>0.61</v>
      </c>
      <c r="C159" s="24">
        <v>123.79</v>
      </c>
      <c r="D159" s="24">
        <v>123.19</v>
      </c>
    </row>
    <row r="160" spans="1:4" x14ac:dyDescent="0.3">
      <c r="A160" s="23">
        <v>41334</v>
      </c>
      <c r="B160" s="24">
        <v>0.55000000000000004</v>
      </c>
      <c r="C160" s="24">
        <v>124.4</v>
      </c>
      <c r="D160" s="24">
        <v>123.79</v>
      </c>
    </row>
    <row r="161" spans="1:4" x14ac:dyDescent="0.3">
      <c r="A161" s="23">
        <v>41306</v>
      </c>
      <c r="B161" s="24">
        <v>0.49</v>
      </c>
      <c r="C161" s="24">
        <v>124.95</v>
      </c>
      <c r="D161" s="24">
        <v>124.4</v>
      </c>
    </row>
    <row r="162" spans="1:4" x14ac:dyDescent="0.3">
      <c r="A162" s="23">
        <v>41275</v>
      </c>
      <c r="B162" s="24">
        <v>0.6</v>
      </c>
      <c r="C162" s="24">
        <v>125.44</v>
      </c>
      <c r="D162" s="24">
        <v>124.95</v>
      </c>
    </row>
    <row r="163" spans="1:4" x14ac:dyDescent="0.3">
      <c r="A163" s="23">
        <v>41244</v>
      </c>
      <c r="B163" s="24">
        <v>0.55000000000000004</v>
      </c>
      <c r="C163" s="24">
        <v>126.04</v>
      </c>
      <c r="D163" s="24">
        <v>125.44</v>
      </c>
    </row>
    <row r="164" spans="1:4" x14ac:dyDescent="0.3">
      <c r="A164" s="23">
        <v>41214</v>
      </c>
      <c r="B164" s="24">
        <v>0.55000000000000004</v>
      </c>
      <c r="C164" s="24">
        <v>126.59</v>
      </c>
      <c r="D164" s="24">
        <v>126.04</v>
      </c>
    </row>
    <row r="165" spans="1:4" x14ac:dyDescent="0.3">
      <c r="A165" s="23">
        <v>41183</v>
      </c>
      <c r="B165" s="24">
        <v>0.61</v>
      </c>
      <c r="C165" s="24">
        <v>127.14</v>
      </c>
      <c r="D165" s="24">
        <v>126.59</v>
      </c>
    </row>
    <row r="166" spans="1:4" x14ac:dyDescent="0.3">
      <c r="A166" s="23">
        <v>41153</v>
      </c>
      <c r="B166" s="24">
        <v>0.54</v>
      </c>
      <c r="C166" s="24">
        <v>127.75</v>
      </c>
      <c r="D166" s="24">
        <v>127.14</v>
      </c>
    </row>
    <row r="167" spans="1:4" x14ac:dyDescent="0.3">
      <c r="A167" s="23">
        <v>41122</v>
      </c>
      <c r="B167" s="24">
        <v>0.69</v>
      </c>
      <c r="C167" s="24">
        <v>128.29</v>
      </c>
      <c r="D167" s="24">
        <v>127.75</v>
      </c>
    </row>
    <row r="168" spans="1:4" x14ac:dyDescent="0.3">
      <c r="A168" s="23">
        <v>41091</v>
      </c>
      <c r="B168" s="24">
        <v>0.68</v>
      </c>
      <c r="C168" s="24">
        <v>128.97999999999999</v>
      </c>
      <c r="D168" s="24">
        <v>128.29</v>
      </c>
    </row>
    <row r="169" spans="1:4" x14ac:dyDescent="0.3">
      <c r="A169" s="23">
        <v>41061</v>
      </c>
      <c r="B169" s="24">
        <v>0.64</v>
      </c>
      <c r="C169" s="24">
        <v>129.66</v>
      </c>
      <c r="D169" s="24">
        <v>128.97999999999999</v>
      </c>
    </row>
    <row r="170" spans="1:4" x14ac:dyDescent="0.3">
      <c r="A170" s="23">
        <v>41030</v>
      </c>
      <c r="B170" s="24">
        <v>0.74</v>
      </c>
      <c r="C170" s="24">
        <v>130.30000000000001</v>
      </c>
      <c r="D170" s="24">
        <v>129.66</v>
      </c>
    </row>
    <row r="171" spans="1:4" x14ac:dyDescent="0.3">
      <c r="A171" s="23">
        <v>41000</v>
      </c>
      <c r="B171" s="24">
        <v>0.71</v>
      </c>
      <c r="C171" s="24">
        <v>131.04</v>
      </c>
      <c r="D171" s="24">
        <v>130.30000000000001</v>
      </c>
    </row>
    <row r="172" spans="1:4" x14ac:dyDescent="0.3">
      <c r="A172" s="23">
        <v>40969</v>
      </c>
      <c r="B172" s="24">
        <v>0.82</v>
      </c>
      <c r="C172" s="24">
        <v>131.75</v>
      </c>
      <c r="D172" s="24">
        <v>131.04</v>
      </c>
    </row>
    <row r="173" spans="1:4" x14ac:dyDescent="0.3">
      <c r="A173" s="23">
        <v>40940</v>
      </c>
      <c r="B173" s="24">
        <v>0.75</v>
      </c>
      <c r="C173" s="24">
        <v>132.57</v>
      </c>
      <c r="D173" s="24">
        <v>131.75</v>
      </c>
    </row>
    <row r="174" spans="1:4" x14ac:dyDescent="0.3">
      <c r="A174" s="23">
        <v>40909</v>
      </c>
      <c r="B174" s="24">
        <v>0.89</v>
      </c>
      <c r="C174" s="24">
        <v>133.32</v>
      </c>
      <c r="D174" s="24">
        <v>132.57</v>
      </c>
    </row>
    <row r="175" spans="1:4" x14ac:dyDescent="0.3">
      <c r="A175" s="23">
        <v>40878</v>
      </c>
      <c r="B175" s="24">
        <v>0.91</v>
      </c>
      <c r="C175" s="24">
        <v>134.21</v>
      </c>
      <c r="D175" s="24">
        <v>133.32</v>
      </c>
    </row>
    <row r="176" spans="1:4" x14ac:dyDescent="0.3">
      <c r="A176" s="23">
        <v>40848</v>
      </c>
      <c r="B176" s="24">
        <v>0.86</v>
      </c>
      <c r="C176" s="24">
        <v>135.12</v>
      </c>
      <c r="D176" s="24">
        <v>134.21</v>
      </c>
    </row>
    <row r="177" spans="1:4" x14ac:dyDescent="0.3">
      <c r="A177" s="23">
        <v>40817</v>
      </c>
      <c r="B177" s="24">
        <v>0.88</v>
      </c>
      <c r="C177" s="24">
        <v>135.97999999999999</v>
      </c>
      <c r="D177" s="24">
        <v>135.12</v>
      </c>
    </row>
    <row r="178" spans="1:4" x14ac:dyDescent="0.3">
      <c r="A178" s="23">
        <v>40787</v>
      </c>
      <c r="B178" s="24">
        <v>0.94</v>
      </c>
      <c r="C178" s="24">
        <v>136.86000000000001</v>
      </c>
      <c r="D178" s="24">
        <v>135.97999999999999</v>
      </c>
    </row>
    <row r="179" spans="1:4" x14ac:dyDescent="0.3">
      <c r="A179" s="23">
        <v>40756</v>
      </c>
      <c r="B179" s="24">
        <v>1.07</v>
      </c>
      <c r="C179" s="24">
        <v>137.80000000000001</v>
      </c>
      <c r="D179" s="24">
        <v>136.86000000000001</v>
      </c>
    </row>
    <row r="180" spans="1:4" x14ac:dyDescent="0.3">
      <c r="A180" s="23">
        <v>40725</v>
      </c>
      <c r="B180" s="24">
        <v>0.97</v>
      </c>
      <c r="C180" s="24">
        <v>138.87</v>
      </c>
      <c r="D180" s="24">
        <v>137.80000000000001</v>
      </c>
    </row>
    <row r="181" spans="1:4" x14ac:dyDescent="0.3">
      <c r="A181" s="23">
        <v>40695</v>
      </c>
      <c r="B181" s="24">
        <v>0.96</v>
      </c>
      <c r="C181" s="24">
        <v>139.84</v>
      </c>
      <c r="D181" s="24">
        <v>138.87</v>
      </c>
    </row>
    <row r="182" spans="1:4" x14ac:dyDescent="0.3">
      <c r="A182" s="23">
        <v>40664</v>
      </c>
      <c r="B182" s="24">
        <v>0.99</v>
      </c>
      <c r="C182" s="24">
        <v>140.80000000000001</v>
      </c>
      <c r="D182" s="24">
        <v>139.84</v>
      </c>
    </row>
    <row r="183" spans="1:4" x14ac:dyDescent="0.3">
      <c r="A183" s="23">
        <v>40634</v>
      </c>
      <c r="B183" s="24">
        <v>0.84</v>
      </c>
      <c r="C183" s="24">
        <v>141.79</v>
      </c>
      <c r="D183" s="24">
        <v>140.80000000000001</v>
      </c>
    </row>
    <row r="184" spans="1:4" x14ac:dyDescent="0.3">
      <c r="A184" s="23">
        <v>40603</v>
      </c>
      <c r="B184" s="24">
        <v>0.92</v>
      </c>
      <c r="C184" s="24">
        <v>142.63</v>
      </c>
      <c r="D184" s="24">
        <v>141.79</v>
      </c>
    </row>
    <row r="185" spans="1:4" x14ac:dyDescent="0.3">
      <c r="A185" s="23">
        <v>40575</v>
      </c>
      <c r="B185" s="24">
        <v>0.84</v>
      </c>
      <c r="C185" s="24">
        <v>143.55000000000001</v>
      </c>
      <c r="D185" s="24">
        <v>142.63</v>
      </c>
    </row>
    <row r="186" spans="1:4" x14ac:dyDescent="0.3">
      <c r="A186" s="23">
        <v>40544</v>
      </c>
      <c r="B186" s="24">
        <v>0.86</v>
      </c>
      <c r="C186" s="24">
        <v>144.38999999999999</v>
      </c>
      <c r="D186" s="24">
        <v>143.55000000000001</v>
      </c>
    </row>
    <row r="187" spans="1:4" x14ac:dyDescent="0.3">
      <c r="A187" s="23">
        <v>40513</v>
      </c>
      <c r="B187" s="24">
        <v>0.93</v>
      </c>
      <c r="C187" s="24">
        <v>145.25</v>
      </c>
      <c r="D187" s="24">
        <v>144.38999999999999</v>
      </c>
    </row>
    <row r="188" spans="1:4" x14ac:dyDescent="0.3">
      <c r="A188" s="23">
        <v>40483</v>
      </c>
      <c r="B188" s="24">
        <v>0.81</v>
      </c>
      <c r="C188" s="24">
        <v>146.18</v>
      </c>
      <c r="D188" s="24">
        <v>145.25</v>
      </c>
    </row>
    <row r="189" spans="1:4" x14ac:dyDescent="0.3">
      <c r="A189" s="23">
        <v>40452</v>
      </c>
      <c r="B189" s="24">
        <v>0.81</v>
      </c>
      <c r="C189" s="24">
        <v>146.99</v>
      </c>
      <c r="D189" s="24">
        <v>146.18</v>
      </c>
    </row>
    <row r="190" spans="1:4" x14ac:dyDescent="0.3">
      <c r="A190" s="23">
        <v>40422</v>
      </c>
      <c r="B190" s="24">
        <v>0.85</v>
      </c>
      <c r="C190" s="24">
        <v>147.80000000000001</v>
      </c>
      <c r="D190" s="24">
        <v>146.99</v>
      </c>
    </row>
    <row r="191" spans="1:4" x14ac:dyDescent="0.3">
      <c r="A191" s="23">
        <v>40391</v>
      </c>
      <c r="B191" s="24">
        <v>0.89</v>
      </c>
      <c r="C191" s="24">
        <v>148.65</v>
      </c>
      <c r="D191" s="24">
        <v>147.80000000000001</v>
      </c>
    </row>
    <row r="192" spans="1:4" x14ac:dyDescent="0.3">
      <c r="A192" s="23">
        <v>40360</v>
      </c>
      <c r="B192" s="24">
        <v>0.86</v>
      </c>
      <c r="C192" s="24">
        <v>149.54</v>
      </c>
      <c r="D192" s="24">
        <v>148.65</v>
      </c>
    </row>
    <row r="193" spans="1:4" x14ac:dyDescent="0.3">
      <c r="A193" s="23">
        <v>40330</v>
      </c>
      <c r="B193" s="24">
        <v>0.79</v>
      </c>
      <c r="C193" s="24">
        <v>150.4</v>
      </c>
      <c r="D193" s="24">
        <v>149.54</v>
      </c>
    </row>
    <row r="194" spans="1:4" x14ac:dyDescent="0.3">
      <c r="A194" s="23">
        <v>40299</v>
      </c>
      <c r="B194" s="24">
        <v>0.75</v>
      </c>
      <c r="C194" s="24">
        <v>151.19</v>
      </c>
      <c r="D194" s="24">
        <v>150.4</v>
      </c>
    </row>
    <row r="195" spans="1:4" x14ac:dyDescent="0.3">
      <c r="A195" s="23">
        <v>40269</v>
      </c>
      <c r="B195" s="24">
        <v>0.67</v>
      </c>
      <c r="C195" s="24">
        <v>151.94</v>
      </c>
      <c r="D195" s="24">
        <v>151.19</v>
      </c>
    </row>
    <row r="196" spans="1:4" x14ac:dyDescent="0.3">
      <c r="A196" s="23">
        <v>40238</v>
      </c>
      <c r="B196" s="24">
        <v>0.76</v>
      </c>
      <c r="C196" s="24">
        <v>152.61000000000001</v>
      </c>
      <c r="D196" s="24">
        <v>151.94</v>
      </c>
    </row>
    <row r="197" spans="1:4" x14ac:dyDescent="0.3">
      <c r="A197" s="23">
        <v>40210</v>
      </c>
      <c r="B197" s="24">
        <v>0.59</v>
      </c>
      <c r="C197" s="24">
        <v>153.37</v>
      </c>
      <c r="D197" s="24">
        <v>152.61000000000001</v>
      </c>
    </row>
    <row r="198" spans="1:4" x14ac:dyDescent="0.3">
      <c r="A198" s="23">
        <v>40179</v>
      </c>
      <c r="B198" s="24">
        <v>0.66</v>
      </c>
      <c r="C198" s="24">
        <v>153.96</v>
      </c>
      <c r="D198" s="24">
        <v>153.37</v>
      </c>
    </row>
    <row r="199" spans="1:4" x14ac:dyDescent="0.3">
      <c r="A199" s="23">
        <v>40148</v>
      </c>
      <c r="B199" s="24">
        <v>0.73</v>
      </c>
      <c r="C199" s="24">
        <v>154.62</v>
      </c>
      <c r="D199" s="24">
        <v>153.96</v>
      </c>
    </row>
    <row r="200" spans="1:4" x14ac:dyDescent="0.3">
      <c r="A200" s="23">
        <v>40118</v>
      </c>
      <c r="B200" s="24">
        <v>0.66</v>
      </c>
      <c r="C200" s="24">
        <v>155.35</v>
      </c>
      <c r="D200" s="24">
        <v>154.62</v>
      </c>
    </row>
    <row r="201" spans="1:4" x14ac:dyDescent="0.3">
      <c r="A201" s="23">
        <v>40087</v>
      </c>
      <c r="B201" s="24">
        <v>0.69</v>
      </c>
      <c r="C201" s="24">
        <v>156.01</v>
      </c>
      <c r="D201" s="24">
        <v>155.35</v>
      </c>
    </row>
    <row r="202" spans="1:4" x14ac:dyDescent="0.3">
      <c r="A202" s="23">
        <v>40057</v>
      </c>
      <c r="B202" s="24">
        <v>0.69</v>
      </c>
      <c r="C202" s="24">
        <v>156.69999999999999</v>
      </c>
      <c r="D202" s="24">
        <v>156.01</v>
      </c>
    </row>
    <row r="203" spans="1:4" x14ac:dyDescent="0.3">
      <c r="A203" s="23">
        <v>40026</v>
      </c>
      <c r="B203" s="24">
        <v>0.69</v>
      </c>
      <c r="C203" s="24">
        <v>157.38999999999999</v>
      </c>
      <c r="D203" s="24">
        <v>156.69999999999999</v>
      </c>
    </row>
    <row r="204" spans="1:4" x14ac:dyDescent="0.3">
      <c r="A204" s="23">
        <v>39995</v>
      </c>
      <c r="B204" s="24">
        <v>0.79</v>
      </c>
      <c r="C204" s="24">
        <v>158.08000000000001</v>
      </c>
      <c r="D204" s="24">
        <v>157.38999999999999</v>
      </c>
    </row>
    <row r="205" spans="1:4" x14ac:dyDescent="0.3">
      <c r="A205" s="23">
        <v>39965</v>
      </c>
      <c r="B205" s="24">
        <v>0.76</v>
      </c>
      <c r="C205" s="24">
        <v>158.87</v>
      </c>
      <c r="D205" s="24">
        <v>158.08000000000001</v>
      </c>
    </row>
    <row r="206" spans="1:4" x14ac:dyDescent="0.3">
      <c r="A206" s="23">
        <v>39934</v>
      </c>
      <c r="B206" s="24">
        <v>0.77</v>
      </c>
      <c r="C206" s="24">
        <v>159.63</v>
      </c>
      <c r="D206" s="24">
        <v>158.87</v>
      </c>
    </row>
    <row r="207" spans="1:4" x14ac:dyDescent="0.3">
      <c r="A207" s="23">
        <v>39904</v>
      </c>
      <c r="B207" s="24">
        <v>0.84</v>
      </c>
      <c r="C207" s="24">
        <v>160.4</v>
      </c>
      <c r="D207" s="24">
        <v>159.63</v>
      </c>
    </row>
    <row r="208" spans="1:4" x14ac:dyDescent="0.3">
      <c r="A208" s="23">
        <v>39873</v>
      </c>
      <c r="B208" s="24">
        <v>0.97</v>
      </c>
      <c r="C208" s="24">
        <v>161.24</v>
      </c>
      <c r="D208" s="24">
        <v>160.4</v>
      </c>
    </row>
    <row r="209" spans="1:4" x14ac:dyDescent="0.3">
      <c r="A209" s="23">
        <v>39845</v>
      </c>
      <c r="B209" s="24">
        <v>0.86</v>
      </c>
      <c r="C209" s="24">
        <v>162.21</v>
      </c>
      <c r="D209" s="24">
        <v>161.24</v>
      </c>
    </row>
    <row r="210" spans="1:4" x14ac:dyDescent="0.3">
      <c r="A210" s="23">
        <v>39814</v>
      </c>
      <c r="B210" s="24">
        <v>1.05</v>
      </c>
      <c r="C210" s="24">
        <v>163.07</v>
      </c>
      <c r="D210" s="24">
        <v>162.21</v>
      </c>
    </row>
    <row r="211" spans="1:4" x14ac:dyDescent="0.3">
      <c r="A211" s="23">
        <v>39783</v>
      </c>
      <c r="B211" s="24">
        <v>1.1200000000000001</v>
      </c>
      <c r="C211" s="24">
        <v>164.12</v>
      </c>
      <c r="D211" s="24">
        <v>163.07</v>
      </c>
    </row>
    <row r="212" spans="1:4" x14ac:dyDescent="0.3">
      <c r="A212" s="23">
        <v>39753</v>
      </c>
      <c r="B212" s="24">
        <v>1.02</v>
      </c>
      <c r="C212" s="24">
        <v>165.24</v>
      </c>
      <c r="D212" s="24">
        <v>164.12</v>
      </c>
    </row>
    <row r="213" spans="1:4" x14ac:dyDescent="0.3">
      <c r="A213" s="23">
        <v>39722</v>
      </c>
      <c r="B213" s="24">
        <v>1.18</v>
      </c>
      <c r="C213" s="24">
        <v>166.26</v>
      </c>
      <c r="D213" s="24">
        <v>165.24</v>
      </c>
    </row>
    <row r="214" spans="1:4" x14ac:dyDescent="0.3">
      <c r="A214" s="23">
        <v>39692</v>
      </c>
      <c r="B214" s="24">
        <v>1.1000000000000001</v>
      </c>
      <c r="C214" s="24">
        <v>167.44</v>
      </c>
      <c r="D214" s="24">
        <v>166.26</v>
      </c>
    </row>
    <row r="215" spans="1:4" x14ac:dyDescent="0.3">
      <c r="A215" s="23">
        <v>39661</v>
      </c>
      <c r="B215" s="24">
        <v>1.02</v>
      </c>
      <c r="C215" s="24">
        <v>168.54</v>
      </c>
      <c r="D215" s="24">
        <v>167.44</v>
      </c>
    </row>
    <row r="216" spans="1:4" x14ac:dyDescent="0.3">
      <c r="A216" s="23">
        <v>39630</v>
      </c>
      <c r="B216" s="24">
        <v>1.07</v>
      </c>
      <c r="C216" s="24">
        <v>169.56</v>
      </c>
      <c r="D216" s="24">
        <v>168.54</v>
      </c>
    </row>
    <row r="217" spans="1:4" x14ac:dyDescent="0.3">
      <c r="A217" s="23">
        <v>39600</v>
      </c>
      <c r="B217" s="24">
        <v>0.96</v>
      </c>
      <c r="C217" s="24">
        <v>170.63</v>
      </c>
      <c r="D217" s="24">
        <v>169.56</v>
      </c>
    </row>
    <row r="218" spans="1:4" x14ac:dyDescent="0.3">
      <c r="A218" s="23">
        <v>39569</v>
      </c>
      <c r="B218" s="24">
        <v>0.88</v>
      </c>
      <c r="C218" s="24">
        <v>171.59</v>
      </c>
      <c r="D218" s="24">
        <v>170.63</v>
      </c>
    </row>
    <row r="219" spans="1:4" x14ac:dyDescent="0.3">
      <c r="A219" s="23">
        <v>39539</v>
      </c>
      <c r="B219" s="24">
        <v>0.9</v>
      </c>
      <c r="C219" s="24">
        <v>172.47</v>
      </c>
      <c r="D219" s="24">
        <v>171.59</v>
      </c>
    </row>
    <row r="220" spans="1:4" x14ac:dyDescent="0.3">
      <c r="A220" s="23">
        <v>39508</v>
      </c>
      <c r="B220" s="24">
        <v>0.84</v>
      </c>
      <c r="C220" s="24">
        <v>173.37</v>
      </c>
      <c r="D220" s="24">
        <v>172.47</v>
      </c>
    </row>
    <row r="221" spans="1:4" x14ac:dyDescent="0.3">
      <c r="A221" s="23">
        <v>39479</v>
      </c>
      <c r="B221" s="24">
        <v>0.8</v>
      </c>
      <c r="C221" s="24">
        <v>174.21</v>
      </c>
      <c r="D221" s="24">
        <v>173.37</v>
      </c>
    </row>
    <row r="222" spans="1:4" x14ac:dyDescent="0.3">
      <c r="A222" s="23">
        <v>39448</v>
      </c>
      <c r="B222" s="24">
        <v>0.93</v>
      </c>
      <c r="C222" s="24">
        <v>175.01</v>
      </c>
      <c r="D222" s="24">
        <v>174.21</v>
      </c>
    </row>
    <row r="223" spans="1:4" x14ac:dyDescent="0.3">
      <c r="A223" s="23">
        <v>39417</v>
      </c>
      <c r="B223" s="24">
        <v>0.84</v>
      </c>
      <c r="C223" s="24">
        <v>175.94</v>
      </c>
      <c r="D223" s="24">
        <v>175.01</v>
      </c>
    </row>
    <row r="224" spans="1:4" x14ac:dyDescent="0.3">
      <c r="A224" s="23">
        <v>39387</v>
      </c>
      <c r="B224" s="24">
        <v>0.84</v>
      </c>
      <c r="C224" s="24">
        <v>176.78</v>
      </c>
      <c r="D224" s="24">
        <v>175.94</v>
      </c>
    </row>
    <row r="225" spans="1:4" x14ac:dyDescent="0.3">
      <c r="A225" s="23">
        <v>39356</v>
      </c>
      <c r="B225" s="24">
        <v>0.93</v>
      </c>
      <c r="C225" s="24">
        <v>177.62</v>
      </c>
      <c r="D225" s="24">
        <v>176.78</v>
      </c>
    </row>
    <row r="226" spans="1:4" x14ac:dyDescent="0.3">
      <c r="A226" s="23">
        <v>39326</v>
      </c>
      <c r="B226" s="24">
        <v>0.8</v>
      </c>
      <c r="C226" s="24">
        <v>178.55</v>
      </c>
      <c r="D226" s="24">
        <v>177.62</v>
      </c>
    </row>
    <row r="227" spans="1:4" x14ac:dyDescent="0.3">
      <c r="A227" s="23">
        <v>39295</v>
      </c>
      <c r="B227" s="24">
        <v>0.99</v>
      </c>
      <c r="C227" s="24">
        <v>179.35</v>
      </c>
      <c r="D227" s="24">
        <v>178.55</v>
      </c>
    </row>
    <row r="228" spans="1:4" x14ac:dyDescent="0.3">
      <c r="A228" s="23">
        <v>39264</v>
      </c>
      <c r="B228" s="24">
        <v>0.97</v>
      </c>
      <c r="C228" s="24">
        <v>180.34</v>
      </c>
      <c r="D228" s="24">
        <v>179.35</v>
      </c>
    </row>
    <row r="229" spans="1:4" x14ac:dyDescent="0.3">
      <c r="A229" s="23">
        <v>39234</v>
      </c>
      <c r="B229" s="24">
        <v>0.91</v>
      </c>
      <c r="C229" s="24">
        <v>181.31</v>
      </c>
      <c r="D229" s="24">
        <v>180.34</v>
      </c>
    </row>
    <row r="230" spans="1:4" x14ac:dyDescent="0.3">
      <c r="A230" s="23">
        <v>39203</v>
      </c>
      <c r="B230" s="24">
        <v>1.03</v>
      </c>
      <c r="C230" s="24">
        <v>182.22</v>
      </c>
      <c r="D230" s="24">
        <v>181.31</v>
      </c>
    </row>
    <row r="231" spans="1:4" x14ac:dyDescent="0.3">
      <c r="A231" s="23">
        <v>39173</v>
      </c>
      <c r="B231" s="24">
        <v>0.94</v>
      </c>
      <c r="C231" s="24">
        <v>183.25</v>
      </c>
      <c r="D231" s="24">
        <v>182.22</v>
      </c>
    </row>
    <row r="232" spans="1:4" x14ac:dyDescent="0.3">
      <c r="A232" s="23">
        <v>39142</v>
      </c>
      <c r="B232" s="24">
        <v>1.05</v>
      </c>
      <c r="C232" s="24">
        <v>184.19</v>
      </c>
      <c r="D232" s="24">
        <v>183.25</v>
      </c>
    </row>
    <row r="233" spans="1:4" x14ac:dyDescent="0.3">
      <c r="A233" s="23">
        <v>39114</v>
      </c>
      <c r="B233" s="24">
        <v>0.87</v>
      </c>
      <c r="C233" s="24">
        <v>185.24</v>
      </c>
      <c r="D233" s="24">
        <v>184.19</v>
      </c>
    </row>
    <row r="234" spans="1:4" x14ac:dyDescent="0.3">
      <c r="A234" s="23">
        <v>39083</v>
      </c>
      <c r="B234" s="24">
        <v>1.08</v>
      </c>
      <c r="C234" s="24">
        <v>186.11</v>
      </c>
      <c r="D234" s="24">
        <v>185.24</v>
      </c>
    </row>
    <row r="235" spans="1:4" x14ac:dyDescent="0.3">
      <c r="A235" s="23">
        <v>39052</v>
      </c>
      <c r="B235" s="24">
        <v>0.99</v>
      </c>
      <c r="C235" s="24">
        <v>187.19</v>
      </c>
      <c r="D235" s="24">
        <v>186.11</v>
      </c>
    </row>
    <row r="236" spans="1:4" x14ac:dyDescent="0.3">
      <c r="A236" s="23">
        <v>39022</v>
      </c>
      <c r="B236" s="24">
        <v>1.02</v>
      </c>
      <c r="C236" s="24">
        <v>188.18</v>
      </c>
      <c r="D236" s="24">
        <v>187.19</v>
      </c>
    </row>
    <row r="237" spans="1:4" x14ac:dyDescent="0.3">
      <c r="A237" s="23">
        <v>38991</v>
      </c>
      <c r="B237" s="24">
        <v>1.0900000000000001</v>
      </c>
      <c r="C237" s="24">
        <v>189.2</v>
      </c>
      <c r="D237" s="24">
        <v>188.18</v>
      </c>
    </row>
    <row r="238" spans="1:4" x14ac:dyDescent="0.3">
      <c r="A238" s="23">
        <v>38961</v>
      </c>
      <c r="B238" s="24">
        <v>1.06</v>
      </c>
      <c r="C238" s="24">
        <v>190.29</v>
      </c>
      <c r="D238" s="24">
        <v>189.2</v>
      </c>
    </row>
    <row r="239" spans="1:4" x14ac:dyDescent="0.3">
      <c r="A239" s="23">
        <v>38930</v>
      </c>
      <c r="B239" s="24">
        <v>1.26</v>
      </c>
      <c r="C239" s="24">
        <v>191.35</v>
      </c>
      <c r="D239" s="24">
        <v>190.29</v>
      </c>
    </row>
    <row r="240" spans="1:4" x14ac:dyDescent="0.3">
      <c r="A240" s="23">
        <v>38899</v>
      </c>
      <c r="B240" s="24">
        <v>1.17</v>
      </c>
      <c r="C240" s="24">
        <v>192.61</v>
      </c>
      <c r="D240" s="24">
        <v>191.35</v>
      </c>
    </row>
    <row r="241" spans="1:4" x14ac:dyDescent="0.3">
      <c r="A241" s="23">
        <v>38869</v>
      </c>
      <c r="B241" s="24">
        <v>1.18</v>
      </c>
      <c r="C241" s="24">
        <v>193.78</v>
      </c>
      <c r="D241" s="24">
        <v>192.61</v>
      </c>
    </row>
    <row r="242" spans="1:4" x14ac:dyDescent="0.3">
      <c r="A242" s="23">
        <v>38838</v>
      </c>
      <c r="B242" s="24">
        <v>1.28</v>
      </c>
      <c r="C242" s="24">
        <v>194.96</v>
      </c>
      <c r="D242" s="24">
        <v>193.78</v>
      </c>
    </row>
    <row r="243" spans="1:4" x14ac:dyDescent="0.3">
      <c r="A243" s="23">
        <v>38808</v>
      </c>
      <c r="B243" s="24">
        <v>1.08</v>
      </c>
      <c r="C243" s="24">
        <v>196.24</v>
      </c>
      <c r="D243" s="24">
        <v>194.96</v>
      </c>
    </row>
    <row r="244" spans="1:4" x14ac:dyDescent="0.3">
      <c r="A244" s="23">
        <v>38777</v>
      </c>
      <c r="B244" s="24">
        <v>1.42</v>
      </c>
      <c r="C244" s="24">
        <v>197.32</v>
      </c>
      <c r="D244" s="24">
        <v>196.24</v>
      </c>
    </row>
    <row r="245" spans="1:4" x14ac:dyDescent="0.3">
      <c r="A245" s="23">
        <v>38749</v>
      </c>
      <c r="B245" s="24">
        <v>1.1499999999999999</v>
      </c>
      <c r="C245" s="24">
        <v>198.74</v>
      </c>
      <c r="D245" s="24">
        <v>197.32</v>
      </c>
    </row>
    <row r="246" spans="1:4" x14ac:dyDescent="0.3">
      <c r="A246" s="23">
        <v>38718</v>
      </c>
      <c r="B246" s="24">
        <v>1.43</v>
      </c>
      <c r="C246" s="24">
        <v>199.89</v>
      </c>
      <c r="D246" s="24">
        <v>198.74</v>
      </c>
    </row>
    <row r="247" spans="1:4" x14ac:dyDescent="0.3">
      <c r="A247" s="23">
        <v>38687</v>
      </c>
      <c r="B247" s="24">
        <v>1.47</v>
      </c>
      <c r="C247" s="24">
        <v>201.32</v>
      </c>
      <c r="D247" s="24">
        <v>199.89</v>
      </c>
    </row>
    <row r="248" spans="1:4" x14ac:dyDescent="0.3">
      <c r="A248" s="23">
        <v>38657</v>
      </c>
      <c r="B248" s="24">
        <v>1.38</v>
      </c>
      <c r="C248" s="24">
        <v>202.79</v>
      </c>
      <c r="D248" s="24">
        <v>201.32</v>
      </c>
    </row>
    <row r="249" spans="1:4" x14ac:dyDescent="0.3">
      <c r="A249" s="23">
        <v>38626</v>
      </c>
      <c r="B249" s="24">
        <v>1.41</v>
      </c>
      <c r="C249" s="24">
        <v>204.17</v>
      </c>
      <c r="D249" s="24">
        <v>202.79</v>
      </c>
    </row>
    <row r="250" spans="1:4" x14ac:dyDescent="0.3">
      <c r="A250" s="23">
        <v>38596</v>
      </c>
      <c r="B250" s="24">
        <v>1.5</v>
      </c>
      <c r="C250" s="24">
        <v>205.58</v>
      </c>
      <c r="D250" s="24">
        <v>204.17</v>
      </c>
    </row>
    <row r="251" spans="1:4" x14ac:dyDescent="0.3">
      <c r="A251" s="23">
        <v>38565</v>
      </c>
      <c r="B251" s="24">
        <v>1.66</v>
      </c>
      <c r="C251" s="24">
        <v>207.08</v>
      </c>
      <c r="D251" s="24">
        <v>205.58</v>
      </c>
    </row>
    <row r="252" spans="1:4" x14ac:dyDescent="0.3">
      <c r="A252" s="23">
        <v>38534</v>
      </c>
      <c r="B252" s="24">
        <v>1.51</v>
      </c>
      <c r="C252" s="24">
        <v>208.74</v>
      </c>
      <c r="D252" s="24">
        <v>207.08</v>
      </c>
    </row>
    <row r="253" spans="1:4" x14ac:dyDescent="0.3">
      <c r="A253" s="23">
        <v>38504</v>
      </c>
      <c r="B253" s="24">
        <v>1.59</v>
      </c>
      <c r="C253" s="24">
        <v>210.25</v>
      </c>
      <c r="D253" s="24">
        <v>208.74</v>
      </c>
    </row>
    <row r="254" spans="1:4" x14ac:dyDescent="0.3">
      <c r="A254" s="23">
        <v>38473</v>
      </c>
      <c r="B254" s="24">
        <v>1.5</v>
      </c>
      <c r="C254" s="24">
        <v>211.84</v>
      </c>
      <c r="D254" s="24">
        <v>210.25</v>
      </c>
    </row>
    <row r="255" spans="1:4" x14ac:dyDescent="0.3">
      <c r="A255" s="23">
        <v>38443</v>
      </c>
      <c r="B255" s="24">
        <v>1.41</v>
      </c>
      <c r="C255" s="24">
        <v>213.34</v>
      </c>
      <c r="D255" s="24">
        <v>211.84</v>
      </c>
    </row>
    <row r="256" spans="1:4" x14ac:dyDescent="0.3">
      <c r="A256" s="23">
        <v>38412</v>
      </c>
      <c r="B256" s="24">
        <v>1.53</v>
      </c>
      <c r="C256" s="24">
        <v>214.75</v>
      </c>
      <c r="D256" s="24">
        <v>213.34</v>
      </c>
    </row>
    <row r="257" spans="1:4" x14ac:dyDescent="0.3">
      <c r="A257" s="23">
        <v>38384</v>
      </c>
      <c r="B257" s="24">
        <v>1.22</v>
      </c>
      <c r="C257" s="24">
        <v>216.28</v>
      </c>
      <c r="D257" s="24">
        <v>214.75</v>
      </c>
    </row>
    <row r="258" spans="1:4" x14ac:dyDescent="0.3">
      <c r="A258" s="23">
        <v>38353</v>
      </c>
      <c r="B258" s="24">
        <v>1.38</v>
      </c>
      <c r="C258" s="24">
        <v>217.5</v>
      </c>
      <c r="D258" s="24">
        <v>216.28</v>
      </c>
    </row>
    <row r="259" spans="1:4" x14ac:dyDescent="0.3">
      <c r="A259" s="23">
        <v>38322</v>
      </c>
      <c r="B259" s="24">
        <v>1.48</v>
      </c>
      <c r="C259" s="24">
        <v>218.88</v>
      </c>
      <c r="D259" s="24">
        <v>217.5</v>
      </c>
    </row>
    <row r="260" spans="1:4" x14ac:dyDescent="0.3">
      <c r="A260" s="23">
        <v>38292</v>
      </c>
      <c r="B260" s="24">
        <v>1.25</v>
      </c>
      <c r="C260" s="24">
        <v>220.36</v>
      </c>
      <c r="D260" s="24">
        <v>218.88</v>
      </c>
    </row>
    <row r="261" spans="1:4" x14ac:dyDescent="0.3">
      <c r="A261" s="23">
        <v>38261</v>
      </c>
      <c r="B261" s="24">
        <v>1.21</v>
      </c>
      <c r="C261" s="24">
        <v>221.61</v>
      </c>
      <c r="D261" s="24">
        <v>220.36</v>
      </c>
    </row>
    <row r="262" spans="1:4" x14ac:dyDescent="0.3">
      <c r="A262" s="23">
        <v>38231</v>
      </c>
      <c r="B262" s="24">
        <v>1.25</v>
      </c>
      <c r="C262" s="24">
        <v>222.82</v>
      </c>
      <c r="D262" s="24">
        <v>221.61</v>
      </c>
    </row>
    <row r="263" spans="1:4" x14ac:dyDescent="0.3">
      <c r="A263" s="23">
        <v>38200</v>
      </c>
      <c r="B263" s="24">
        <v>1.29</v>
      </c>
      <c r="C263" s="24">
        <v>224.07</v>
      </c>
      <c r="D263" s="24">
        <v>222.82</v>
      </c>
    </row>
    <row r="264" spans="1:4" x14ac:dyDescent="0.3">
      <c r="A264" s="23">
        <v>38169</v>
      </c>
      <c r="B264" s="24">
        <v>1.29</v>
      </c>
      <c r="C264" s="24">
        <v>225.36</v>
      </c>
      <c r="D264" s="24">
        <v>224.07</v>
      </c>
    </row>
    <row r="265" spans="1:4" x14ac:dyDescent="0.3">
      <c r="A265" s="23">
        <v>38139</v>
      </c>
      <c r="B265" s="24">
        <v>1.23</v>
      </c>
      <c r="C265" s="24">
        <v>226.65</v>
      </c>
      <c r="D265" s="24">
        <v>225.36</v>
      </c>
    </row>
    <row r="266" spans="1:4" x14ac:dyDescent="0.3">
      <c r="A266" s="23">
        <v>38108</v>
      </c>
      <c r="B266" s="24">
        <v>1.23</v>
      </c>
      <c r="C266" s="24">
        <v>227.88</v>
      </c>
      <c r="D266" s="24">
        <v>226.65</v>
      </c>
    </row>
    <row r="267" spans="1:4" x14ac:dyDescent="0.3">
      <c r="A267" s="23">
        <v>38078</v>
      </c>
      <c r="B267" s="24">
        <v>1.18</v>
      </c>
      <c r="C267" s="24">
        <v>229.11</v>
      </c>
      <c r="D267" s="24">
        <v>227.88</v>
      </c>
    </row>
    <row r="268" spans="1:4" x14ac:dyDescent="0.3">
      <c r="A268" s="23">
        <v>38047</v>
      </c>
      <c r="B268" s="24">
        <v>1.38</v>
      </c>
      <c r="C268" s="24">
        <v>230.29</v>
      </c>
      <c r="D268" s="24">
        <v>229.11</v>
      </c>
    </row>
    <row r="269" spans="1:4" x14ac:dyDescent="0.3">
      <c r="A269" s="23">
        <v>38018</v>
      </c>
      <c r="B269" s="24">
        <v>1.08</v>
      </c>
      <c r="C269" s="24">
        <v>231.67</v>
      </c>
      <c r="D269" s="24">
        <v>230.29</v>
      </c>
    </row>
    <row r="270" spans="1:4" x14ac:dyDescent="0.3">
      <c r="A270" s="23">
        <v>37987</v>
      </c>
      <c r="B270" s="24">
        <v>1.27</v>
      </c>
      <c r="C270" s="24">
        <v>232.75</v>
      </c>
      <c r="D270" s="24">
        <v>231.67</v>
      </c>
    </row>
    <row r="271" spans="1:4" x14ac:dyDescent="0.3">
      <c r="A271" s="23">
        <v>37956</v>
      </c>
      <c r="B271" s="24">
        <v>1.37</v>
      </c>
      <c r="C271" s="24">
        <v>234.02</v>
      </c>
      <c r="D271" s="24">
        <v>232.75</v>
      </c>
    </row>
    <row r="272" spans="1:4" x14ac:dyDescent="0.3">
      <c r="A272" s="23">
        <v>37926</v>
      </c>
      <c r="B272" s="24">
        <v>1.34</v>
      </c>
      <c r="C272" s="24">
        <v>235.39</v>
      </c>
      <c r="D272" s="24">
        <v>234.02</v>
      </c>
    </row>
    <row r="273" spans="1:4" x14ac:dyDescent="0.3">
      <c r="A273" s="23">
        <v>37895</v>
      </c>
      <c r="B273" s="24">
        <v>1.64</v>
      </c>
      <c r="C273" s="24">
        <v>236.73</v>
      </c>
      <c r="D273" s="24">
        <v>235.39</v>
      </c>
    </row>
    <row r="274" spans="1:4" x14ac:dyDescent="0.3">
      <c r="A274" s="23">
        <v>37865</v>
      </c>
      <c r="B274" s="24">
        <v>1.68</v>
      </c>
      <c r="C274" s="24">
        <v>238.37</v>
      </c>
      <c r="D274" s="24">
        <v>236.73</v>
      </c>
    </row>
    <row r="275" spans="1:4" x14ac:dyDescent="0.3">
      <c r="A275" s="23">
        <v>37834</v>
      </c>
      <c r="B275" s="24">
        <v>1.77</v>
      </c>
      <c r="C275" s="24">
        <v>240.05</v>
      </c>
      <c r="D275" s="24">
        <v>238.37</v>
      </c>
    </row>
    <row r="276" spans="1:4" x14ac:dyDescent="0.3">
      <c r="A276" s="23">
        <v>37803</v>
      </c>
      <c r="B276" s="24">
        <v>2.08</v>
      </c>
      <c r="C276" s="24">
        <v>241.82</v>
      </c>
      <c r="D276" s="24">
        <v>240.05</v>
      </c>
    </row>
    <row r="277" spans="1:4" x14ac:dyDescent="0.3">
      <c r="A277" s="23">
        <v>37773</v>
      </c>
      <c r="B277" s="24">
        <v>1.86</v>
      </c>
      <c r="C277" s="24">
        <v>243.9</v>
      </c>
      <c r="D277" s="24">
        <v>241.82</v>
      </c>
    </row>
    <row r="278" spans="1:4" x14ac:dyDescent="0.3">
      <c r="A278" s="23">
        <v>37742</v>
      </c>
      <c r="B278" s="24">
        <v>1.97</v>
      </c>
      <c r="C278" s="24">
        <v>245.76</v>
      </c>
      <c r="D278" s="24">
        <v>243.9</v>
      </c>
    </row>
    <row r="279" spans="1:4" x14ac:dyDescent="0.3">
      <c r="A279" s="23">
        <v>37712</v>
      </c>
      <c r="B279" s="24">
        <v>1.87</v>
      </c>
      <c r="C279" s="24">
        <v>247.73</v>
      </c>
      <c r="D279" s="24">
        <v>245.76</v>
      </c>
    </row>
    <row r="280" spans="1:4" x14ac:dyDescent="0.3">
      <c r="A280" s="23">
        <v>37681</v>
      </c>
      <c r="B280" s="24">
        <v>1.78</v>
      </c>
      <c r="C280" s="24">
        <v>249.6</v>
      </c>
      <c r="D280" s="24">
        <v>247.73</v>
      </c>
    </row>
    <row r="281" spans="1:4" x14ac:dyDescent="0.3">
      <c r="A281" s="23">
        <v>37653</v>
      </c>
      <c r="B281" s="24">
        <v>1.83</v>
      </c>
      <c r="C281" s="24">
        <v>251.38</v>
      </c>
      <c r="D281" s="24">
        <v>249.6</v>
      </c>
    </row>
    <row r="282" spans="1:4" x14ac:dyDescent="0.3">
      <c r="A282" s="23">
        <v>37622</v>
      </c>
      <c r="B282" s="24">
        <v>1.97</v>
      </c>
      <c r="C282" s="24">
        <v>253.21</v>
      </c>
      <c r="D282" s="24">
        <v>251.38</v>
      </c>
    </row>
    <row r="283" spans="1:4" x14ac:dyDescent="0.3">
      <c r="A283" s="23">
        <v>37591</v>
      </c>
      <c r="B283" s="24">
        <v>1.74</v>
      </c>
      <c r="C283" s="24">
        <v>255.18</v>
      </c>
      <c r="D283" s="24">
        <v>253.21</v>
      </c>
    </row>
    <row r="284" spans="1:4" x14ac:dyDescent="0.3">
      <c r="A284" s="23">
        <v>37561</v>
      </c>
      <c r="B284" s="24">
        <v>1.54</v>
      </c>
      <c r="C284" s="24">
        <v>256.92</v>
      </c>
      <c r="D284" s="24">
        <v>255.18</v>
      </c>
    </row>
    <row r="285" spans="1:4" x14ac:dyDescent="0.3">
      <c r="A285" s="23">
        <v>37530</v>
      </c>
      <c r="B285" s="24">
        <v>1.65</v>
      </c>
      <c r="C285" s="24">
        <v>258.45999999999998</v>
      </c>
      <c r="D285" s="24">
        <v>256.92</v>
      </c>
    </row>
    <row r="286" spans="1:4" x14ac:dyDescent="0.3">
      <c r="A286" s="23">
        <v>37500</v>
      </c>
      <c r="B286" s="24">
        <v>1.38</v>
      </c>
      <c r="C286" s="24">
        <v>260.11</v>
      </c>
      <c r="D286" s="24">
        <v>258.45999999999998</v>
      </c>
    </row>
    <row r="287" spans="1:4" x14ac:dyDescent="0.3">
      <c r="A287" s="23">
        <v>37469</v>
      </c>
      <c r="B287" s="24">
        <v>1.44</v>
      </c>
      <c r="C287" s="24">
        <v>261.49</v>
      </c>
      <c r="D287" s="24">
        <v>260.11</v>
      </c>
    </row>
    <row r="288" spans="1:4" x14ac:dyDescent="0.3">
      <c r="A288" s="23">
        <v>37438</v>
      </c>
      <c r="B288" s="24">
        <v>1.54</v>
      </c>
      <c r="C288" s="24">
        <v>262.93</v>
      </c>
      <c r="D288" s="24">
        <v>261.49</v>
      </c>
    </row>
    <row r="289" spans="1:4" x14ac:dyDescent="0.3">
      <c r="A289" s="23">
        <v>37408</v>
      </c>
      <c r="B289" s="24">
        <v>1.33</v>
      </c>
      <c r="C289" s="24">
        <v>264.47000000000003</v>
      </c>
      <c r="D289" s="24">
        <v>262.93</v>
      </c>
    </row>
    <row r="290" spans="1:4" x14ac:dyDescent="0.3">
      <c r="A290" s="23">
        <v>37377</v>
      </c>
      <c r="B290" s="24">
        <v>1.41</v>
      </c>
      <c r="C290" s="24">
        <v>265.8</v>
      </c>
      <c r="D290" s="24">
        <v>264.47000000000003</v>
      </c>
    </row>
    <row r="291" spans="1:4" x14ac:dyDescent="0.3">
      <c r="A291" s="23">
        <v>37347</v>
      </c>
      <c r="B291" s="24">
        <v>1.48</v>
      </c>
      <c r="C291" s="24">
        <v>267.20999999999998</v>
      </c>
      <c r="D291" s="24">
        <v>265.8</v>
      </c>
    </row>
    <row r="292" spans="1:4" x14ac:dyDescent="0.3">
      <c r="A292" s="23">
        <v>37316</v>
      </c>
      <c r="B292" s="24">
        <v>1.37</v>
      </c>
      <c r="C292" s="24">
        <v>268.69</v>
      </c>
      <c r="D292" s="24">
        <v>267.20999999999998</v>
      </c>
    </row>
    <row r="293" spans="1:4" x14ac:dyDescent="0.3">
      <c r="A293" s="23">
        <v>37288</v>
      </c>
      <c r="B293" s="24">
        <v>1.25</v>
      </c>
      <c r="C293" s="24">
        <v>270.06</v>
      </c>
      <c r="D293" s="24">
        <v>268.69</v>
      </c>
    </row>
    <row r="294" spans="1:4" x14ac:dyDescent="0.3">
      <c r="A294" s="23">
        <v>37257</v>
      </c>
      <c r="B294" s="24">
        <v>1.53</v>
      </c>
      <c r="C294" s="24">
        <v>271.31</v>
      </c>
      <c r="D294" s="24">
        <v>270.06</v>
      </c>
    </row>
    <row r="295" spans="1:4" x14ac:dyDescent="0.3">
      <c r="A295" s="23">
        <v>37226</v>
      </c>
      <c r="B295" s="24">
        <v>1.39</v>
      </c>
      <c r="C295" s="24">
        <v>272.83999999999997</v>
      </c>
      <c r="D295" s="24">
        <v>271.31</v>
      </c>
    </row>
    <row r="296" spans="1:4" x14ac:dyDescent="0.3">
      <c r="A296" s="23">
        <v>37196</v>
      </c>
      <c r="B296" s="24">
        <v>1.39</v>
      </c>
      <c r="C296" s="24">
        <v>274.23</v>
      </c>
      <c r="D296" s="24">
        <v>272.83999999999997</v>
      </c>
    </row>
    <row r="297" spans="1:4" x14ac:dyDescent="0.3">
      <c r="A297" s="23">
        <v>37165</v>
      </c>
      <c r="B297" s="24">
        <v>1.53</v>
      </c>
      <c r="C297" s="24">
        <v>275.62</v>
      </c>
      <c r="D297" s="24">
        <v>274.23</v>
      </c>
    </row>
    <row r="298" spans="1:4" x14ac:dyDescent="0.3">
      <c r="A298" s="23">
        <v>37135</v>
      </c>
      <c r="B298" s="24">
        <v>1.32</v>
      </c>
      <c r="C298" s="24">
        <v>277.14999999999998</v>
      </c>
      <c r="D298" s="24">
        <v>275.62</v>
      </c>
    </row>
    <row r="299" spans="1:4" x14ac:dyDescent="0.3">
      <c r="A299" s="23">
        <v>37104</v>
      </c>
      <c r="B299" s="24">
        <v>1.6</v>
      </c>
      <c r="C299" s="24">
        <v>278.47000000000003</v>
      </c>
      <c r="D299" s="24">
        <v>277.14999999999998</v>
      </c>
    </row>
    <row r="300" spans="1:4" x14ac:dyDescent="0.3">
      <c r="A300" s="23">
        <v>37073</v>
      </c>
      <c r="B300" s="24">
        <v>1.5</v>
      </c>
      <c r="C300" s="24">
        <v>280.07</v>
      </c>
      <c r="D300" s="24">
        <v>278.47000000000003</v>
      </c>
    </row>
    <row r="301" spans="1:4" x14ac:dyDescent="0.3">
      <c r="A301" s="23">
        <v>37043</v>
      </c>
      <c r="B301" s="24">
        <v>1.27</v>
      </c>
      <c r="C301" s="24">
        <v>281.57</v>
      </c>
      <c r="D301" s="24">
        <v>280.07</v>
      </c>
    </row>
    <row r="302" spans="1:4" x14ac:dyDescent="0.3">
      <c r="A302" s="23">
        <v>37012</v>
      </c>
      <c r="B302" s="24">
        <v>1.34</v>
      </c>
      <c r="C302" s="24">
        <v>282.83999999999997</v>
      </c>
      <c r="D302" s="24">
        <v>281.57</v>
      </c>
    </row>
    <row r="303" spans="1:4" x14ac:dyDescent="0.3">
      <c r="A303" s="23">
        <v>36982</v>
      </c>
      <c r="B303" s="24">
        <v>1.19</v>
      </c>
      <c r="C303" s="24">
        <v>284.18</v>
      </c>
      <c r="D303" s="24">
        <v>282.83999999999997</v>
      </c>
    </row>
    <row r="304" spans="1:4" x14ac:dyDescent="0.3">
      <c r="A304" s="23">
        <v>36951</v>
      </c>
      <c r="B304" s="24">
        <v>1.26</v>
      </c>
      <c r="C304" s="24">
        <v>285.37</v>
      </c>
      <c r="D304" s="24">
        <v>284.18</v>
      </c>
    </row>
    <row r="305" spans="1:4" x14ac:dyDescent="0.3">
      <c r="A305" s="23">
        <v>36923</v>
      </c>
      <c r="B305" s="24">
        <v>1.02</v>
      </c>
      <c r="C305" s="24">
        <v>286.63</v>
      </c>
      <c r="D305" s="24">
        <v>285.37</v>
      </c>
    </row>
    <row r="306" spans="1:4" x14ac:dyDescent="0.3">
      <c r="A306" s="23">
        <v>36892</v>
      </c>
      <c r="B306" s="24">
        <v>1.27</v>
      </c>
      <c r="C306" s="24">
        <v>287.64999999999998</v>
      </c>
      <c r="D306" s="24">
        <v>286.63</v>
      </c>
    </row>
    <row r="307" spans="1:4" x14ac:dyDescent="0.3">
      <c r="A307" s="23">
        <v>36861</v>
      </c>
      <c r="B307" s="24">
        <v>1.2</v>
      </c>
      <c r="C307" s="24">
        <v>288.92</v>
      </c>
      <c r="D307" s="24">
        <v>287.64999999999998</v>
      </c>
    </row>
    <row r="308" spans="1:4" x14ac:dyDescent="0.3">
      <c r="A308" s="23">
        <v>36831</v>
      </c>
      <c r="B308" s="24">
        <v>1.22</v>
      </c>
      <c r="C308" s="24">
        <v>290.12</v>
      </c>
      <c r="D308" s="24">
        <v>288.92</v>
      </c>
    </row>
    <row r="309" spans="1:4" x14ac:dyDescent="0.3">
      <c r="A309" s="23">
        <v>36800</v>
      </c>
      <c r="B309" s="24">
        <v>1.29</v>
      </c>
      <c r="C309" s="24">
        <v>291.33999999999997</v>
      </c>
      <c r="D309" s="24">
        <v>290.12</v>
      </c>
    </row>
    <row r="310" spans="1:4" x14ac:dyDescent="0.3">
      <c r="A310" s="23">
        <v>36770</v>
      </c>
      <c r="B310" s="24">
        <v>1.22</v>
      </c>
      <c r="C310" s="24">
        <v>292.63</v>
      </c>
      <c r="D310" s="24">
        <v>291.33999999999997</v>
      </c>
    </row>
    <row r="311" spans="1:4" x14ac:dyDescent="0.3">
      <c r="A311" s="23">
        <v>36739</v>
      </c>
      <c r="B311" s="24">
        <v>1.41</v>
      </c>
      <c r="C311" s="24">
        <v>293.85000000000002</v>
      </c>
      <c r="D311" s="24">
        <v>292.63</v>
      </c>
    </row>
    <row r="312" spans="1:4" x14ac:dyDescent="0.3">
      <c r="A312" s="23">
        <v>36708</v>
      </c>
      <c r="B312" s="24">
        <v>1.31</v>
      </c>
      <c r="C312" s="24">
        <v>295.26</v>
      </c>
      <c r="D312" s="24">
        <v>293.85000000000002</v>
      </c>
    </row>
    <row r="313" spans="1:4" x14ac:dyDescent="0.3">
      <c r="A313" s="23">
        <v>36678</v>
      </c>
      <c r="B313" s="24">
        <v>1.39</v>
      </c>
      <c r="C313" s="24">
        <v>296.57</v>
      </c>
      <c r="D313" s="24">
        <v>295.26</v>
      </c>
    </row>
    <row r="314" spans="1:4" x14ac:dyDescent="0.3">
      <c r="A314" s="23">
        <v>36647</v>
      </c>
      <c r="B314" s="24">
        <v>1.49</v>
      </c>
      <c r="C314" s="24">
        <v>297.95999999999998</v>
      </c>
      <c r="D314" s="24">
        <v>296.57</v>
      </c>
    </row>
    <row r="315" spans="1:4" x14ac:dyDescent="0.3">
      <c r="A315" s="23">
        <v>36617</v>
      </c>
      <c r="B315" s="24">
        <v>1.3</v>
      </c>
      <c r="C315" s="24">
        <v>299.45</v>
      </c>
      <c r="D315" s="24">
        <v>297.95999999999998</v>
      </c>
    </row>
    <row r="316" spans="1:4" x14ac:dyDescent="0.3">
      <c r="A316" s="23">
        <v>36586</v>
      </c>
      <c r="B316" s="24">
        <v>1.45</v>
      </c>
      <c r="C316" s="24">
        <v>300.75</v>
      </c>
      <c r="D316" s="24">
        <v>299.45</v>
      </c>
    </row>
    <row r="317" spans="1:4" x14ac:dyDescent="0.3">
      <c r="A317" s="23">
        <v>36557</v>
      </c>
      <c r="B317" s="24">
        <v>1.45</v>
      </c>
      <c r="C317" s="24">
        <v>302.2</v>
      </c>
      <c r="D317" s="24">
        <v>300.75</v>
      </c>
    </row>
    <row r="318" spans="1:4" x14ac:dyDescent="0.3">
      <c r="A318" s="23">
        <v>36526</v>
      </c>
      <c r="B318" s="24">
        <v>1.46</v>
      </c>
      <c r="C318" s="24">
        <v>303.64999999999998</v>
      </c>
      <c r="D318" s="24">
        <v>302.2</v>
      </c>
    </row>
    <row r="319" spans="1:4" x14ac:dyDescent="0.3">
      <c r="A319" s="23">
        <v>36495</v>
      </c>
      <c r="B319" s="24">
        <v>1.6</v>
      </c>
      <c r="C319" s="24">
        <v>305.11</v>
      </c>
      <c r="D319" s="24">
        <v>303.64999999999998</v>
      </c>
    </row>
    <row r="320" spans="1:4" x14ac:dyDescent="0.3">
      <c r="A320" s="23">
        <v>36465</v>
      </c>
      <c r="B320" s="24">
        <v>1.39</v>
      </c>
      <c r="C320" s="24">
        <v>306.70999999999998</v>
      </c>
      <c r="D320" s="24">
        <v>305.11</v>
      </c>
    </row>
    <row r="321" spans="1:4" x14ac:dyDescent="0.3">
      <c r="A321" s="23">
        <v>36434</v>
      </c>
      <c r="B321" s="24">
        <v>1.38</v>
      </c>
      <c r="C321" s="24">
        <v>308.10000000000002</v>
      </c>
      <c r="D321" s="24">
        <v>306.70999999999998</v>
      </c>
    </row>
    <row r="322" spans="1:4" x14ac:dyDescent="0.3">
      <c r="A322" s="23">
        <v>36404</v>
      </c>
      <c r="B322" s="24">
        <v>1.49</v>
      </c>
      <c r="C322" s="24">
        <v>309.48</v>
      </c>
      <c r="D322" s="24">
        <v>308.10000000000002</v>
      </c>
    </row>
    <row r="323" spans="1:4" x14ac:dyDescent="0.3">
      <c r="A323" s="23">
        <v>36373</v>
      </c>
      <c r="B323" s="24">
        <v>1.57</v>
      </c>
      <c r="C323" s="24">
        <v>310.97000000000003</v>
      </c>
      <c r="D323" s="24">
        <v>309.48</v>
      </c>
    </row>
    <row r="324" spans="1:4" x14ac:dyDescent="0.3">
      <c r="A324" s="23">
        <v>36342</v>
      </c>
      <c r="B324" s="24">
        <v>1.66</v>
      </c>
      <c r="C324" s="24">
        <v>312.54000000000002</v>
      </c>
      <c r="D324" s="24">
        <v>310.97000000000003</v>
      </c>
    </row>
    <row r="325" spans="1:4" x14ac:dyDescent="0.3">
      <c r="A325" s="23">
        <v>36312</v>
      </c>
      <c r="B325" s="24">
        <v>1.67</v>
      </c>
      <c r="C325" s="24">
        <v>314.2</v>
      </c>
      <c r="D325" s="24">
        <v>312.54000000000002</v>
      </c>
    </row>
    <row r="326" spans="1:4" x14ac:dyDescent="0.3">
      <c r="A326" s="23">
        <v>36281</v>
      </c>
      <c r="B326" s="24">
        <v>2.02</v>
      </c>
      <c r="C326" s="24">
        <v>315.87</v>
      </c>
      <c r="D326" s="24">
        <v>314.2</v>
      </c>
    </row>
    <row r="327" spans="1:4" x14ac:dyDescent="0.3">
      <c r="A327" s="23">
        <v>36251</v>
      </c>
      <c r="B327" s="24">
        <v>2.35</v>
      </c>
      <c r="C327" s="24">
        <v>317.89</v>
      </c>
      <c r="D327" s="24">
        <v>315.87</v>
      </c>
    </row>
    <row r="328" spans="1:4" x14ac:dyDescent="0.3">
      <c r="A328" s="23">
        <v>36220</v>
      </c>
      <c r="B328" s="24">
        <v>3.33</v>
      </c>
      <c r="C328" s="24">
        <v>320.24</v>
      </c>
      <c r="D328" s="24">
        <v>317.89</v>
      </c>
    </row>
    <row r="329" spans="1:4" x14ac:dyDescent="0.3">
      <c r="A329" s="23">
        <v>36192</v>
      </c>
      <c r="B329" s="24">
        <v>2.38</v>
      </c>
      <c r="C329" s="24">
        <v>323.57</v>
      </c>
      <c r="D329" s="24">
        <v>320.24</v>
      </c>
    </row>
    <row r="330" spans="1:4" x14ac:dyDescent="0.3">
      <c r="A330" s="23">
        <v>36161</v>
      </c>
      <c r="B330" s="24">
        <v>2.1800000000000002</v>
      </c>
      <c r="C330" s="24">
        <v>325.95</v>
      </c>
      <c r="D330" s="24">
        <v>323.57</v>
      </c>
    </row>
    <row r="331" spans="1:4" x14ac:dyDescent="0.3">
      <c r="A331" s="23">
        <v>36130</v>
      </c>
      <c r="B331" s="24">
        <v>2.4</v>
      </c>
      <c r="C331" s="24">
        <v>328.13</v>
      </c>
      <c r="D331" s="24">
        <v>325.95</v>
      </c>
    </row>
    <row r="332" spans="1:4" x14ac:dyDescent="0.3">
      <c r="A332" s="23">
        <v>36100</v>
      </c>
      <c r="B332" s="24">
        <v>2.63</v>
      </c>
      <c r="C332" s="24">
        <v>330.53</v>
      </c>
      <c r="D332" s="24">
        <v>328.13</v>
      </c>
    </row>
    <row r="333" spans="1:4" x14ac:dyDescent="0.3">
      <c r="A333" s="23">
        <v>36069</v>
      </c>
      <c r="B333" s="24">
        <v>2.94</v>
      </c>
      <c r="C333" s="24">
        <v>333.16</v>
      </c>
      <c r="D333" s="24">
        <v>330.53</v>
      </c>
    </row>
    <row r="334" spans="1:4" x14ac:dyDescent="0.3">
      <c r="A334" s="23">
        <v>36039</v>
      </c>
      <c r="B334" s="24">
        <v>2.4900000000000002</v>
      </c>
      <c r="C334" s="24">
        <v>336.1</v>
      </c>
      <c r="D334" s="24">
        <v>333.16</v>
      </c>
    </row>
    <row r="335" spans="1:4" x14ac:dyDescent="0.3">
      <c r="A335" s="23">
        <v>36008</v>
      </c>
      <c r="B335" s="24">
        <v>1.48</v>
      </c>
      <c r="C335" s="24">
        <v>338.59</v>
      </c>
      <c r="D335" s="24">
        <v>336.1</v>
      </c>
    </row>
    <row r="336" spans="1:4" x14ac:dyDescent="0.3">
      <c r="A336" s="23">
        <v>35977</v>
      </c>
      <c r="B336" s="24">
        <v>1.7</v>
      </c>
      <c r="C336" s="24">
        <v>340.07</v>
      </c>
      <c r="D336" s="24">
        <v>338.59</v>
      </c>
    </row>
    <row r="337" spans="1:4" x14ac:dyDescent="0.3">
      <c r="A337" s="23">
        <v>35947</v>
      </c>
      <c r="B337" s="24">
        <v>1.6</v>
      </c>
      <c r="C337" s="24">
        <v>341.77</v>
      </c>
      <c r="D337" s="24">
        <v>340.07</v>
      </c>
    </row>
    <row r="338" spans="1:4" x14ac:dyDescent="0.3">
      <c r="A338" s="23">
        <v>35916</v>
      </c>
      <c r="B338" s="24">
        <v>1.63</v>
      </c>
      <c r="C338" s="24">
        <v>343.37</v>
      </c>
      <c r="D338" s="24">
        <v>341.77</v>
      </c>
    </row>
    <row r="339" spans="1:4" x14ac:dyDescent="0.3">
      <c r="A339" s="23">
        <v>35886</v>
      </c>
      <c r="B339" s="24">
        <v>1.71</v>
      </c>
      <c r="C339" s="24">
        <v>345</v>
      </c>
      <c r="D339" s="24">
        <v>343.37</v>
      </c>
    </row>
    <row r="340" spans="1:4" x14ac:dyDescent="0.3">
      <c r="A340" s="23">
        <v>35855</v>
      </c>
      <c r="B340" s="24">
        <v>2.2000000000000002</v>
      </c>
      <c r="C340" s="24">
        <v>346.71</v>
      </c>
      <c r="D340" s="24">
        <v>345</v>
      </c>
    </row>
    <row r="341" spans="1:4" x14ac:dyDescent="0.3">
      <c r="A341" s="23">
        <v>35827</v>
      </c>
      <c r="B341" s="24">
        <v>2.13</v>
      </c>
      <c r="C341" s="24">
        <v>348.91</v>
      </c>
      <c r="D341" s="24">
        <v>346.71</v>
      </c>
    </row>
    <row r="342" spans="1:4" x14ac:dyDescent="0.3">
      <c r="A342" s="23">
        <v>35796</v>
      </c>
      <c r="B342" s="24">
        <v>2.67</v>
      </c>
      <c r="C342" s="24">
        <v>351.04</v>
      </c>
      <c r="D342" s="24">
        <v>348.91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Correção Selic</vt:lpstr>
      <vt:lpstr>Recolhimentos (GPS e Darf)</vt:lpstr>
      <vt:lpstr>Crédito por Verba</vt:lpstr>
      <vt:lpstr>Selic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2026-05-27T14:12:19Z</dcterms:created>
  <dcterms:modified xsi:type="dcterms:W3CDTF">2026-11-03T13:39:48Z</dcterms:modified>
  <cp:category/>
  <cp:contentStatus/>
</cp:coreProperties>
</file>